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Vartotojas\Desktop\"/>
    </mc:Choice>
  </mc:AlternateContent>
  <xr:revisionPtr revIDLastSave="0" documentId="13_ncr:1_{E813FDD9-8A46-4B5A-A2D9-4A46F11D25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<sst xmlns="http://schemas.openxmlformats.org/spreadsheetml/2006/main" count="226" uniqueCount="172">
  <si>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</si>
  <si>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</si>
  <si>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</si>
  <si>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</si>
  <si>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</si>
  <si>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</si>
  <si>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</si>
  <si>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</si>
  <si>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</si>
  <si>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</si>
  <si>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</si>
  <si>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</si>
  <si>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</si>
  <si>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</si>
  <si>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</si>
  <si>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</si>
  <si>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</si>
  <si>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</si>
  <si>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</si>
  <si>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</si>
  <si>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</si>
  <si>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</si>
  <si>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</si>
  <si>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</si>
  <si>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</si>
  <si>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</si>
  <si>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</si>
  <si>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</si>
  <si>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</si>
  <si>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</si>
  <si>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</si>
  <si>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</si>
  <si>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</si>
  <si>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</si>
  <si>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</si>
  <si>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</si>
  <si>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</si>
  <si>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</si>
  <si>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</si>
  <si>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</si>
  <si>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</si>
  <si>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</si>
  <si>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</si>
  <si>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</si>
  <si>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</si>
  <si>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</si>
  <si>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</si>
  <si>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</si>
  <si>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</si>
  <si>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</si>
  <si>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</si>
  <si>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</si>
  <si>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</si>
  <si>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</si>
  <si>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</si>
  <si>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t xml:space="preserve">Darbai 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</si>
  <si>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</si>
  <si>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</si>
  <si>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</si>
  <si>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</si>
  <si>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</si>
  <si>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</si>
  <si>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</si>
  <si>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</si>
  <si>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</si>
  <si>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</si>
  <si>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</si>
  <si>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</si>
  <si>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</si>
  <si>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</si>
  <si>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</si>
  <si>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</si>
  <si>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</si>
  <si>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</si>
  <si>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</si>
  <si>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</si>
  <si>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</si>
  <si>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</si>
  <si>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</si>
  <si>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</si>
  <si>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</si>
  <si>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</si>
  <si>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</si>
  <si>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</si>
  <si>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</si>
  <si>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</si>
  <si>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</si>
  <si>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</si>
  <si>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</si>
  <si>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</si>
  <si>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</si>
  <si>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</si>
  <si>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</si>
  <si>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</si>
  <si>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</si>
  <si>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</si>
  <si>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</si>
  <si>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</si>
  <si>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</si>
  <si>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</si>
  <si>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</si>
  <si>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</si>
  <si>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</si>
  <si>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</si>
  <si>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</si>
  <si>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</si>
  <si>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</si>
  <si>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</si>
  <si>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</si>
  <si>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</si>
  <si>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</si>
  <si>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</si>
  <si>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</si>
  <si>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</si>
  <si>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</si>
  <si>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</si>
  <si>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</si>
  <si>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</si>
  <si>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</si>
  <si>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</si>
  <si>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</si>
  <si>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</si>
  <si>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</si>
  <si>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</si>
  <si>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</si>
  <si>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</si>
  <si>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</si>
  <si>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</si>
  <si>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</si>
  <si>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</si>
  <si>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</si>
  <si>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</si>
  <si>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</si>
  <si>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</si>
  <si>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</si>
  <si>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</si>
  <si>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</si>
  <si>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</si>
  <si>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</si>
  <si>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</si>
  <si>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</si>
  <si>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</si>
  <si>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</si>
  <si>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</si>
  <si>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</si>
  <si>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</si>
  <si>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</si>
  <si>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</si>
  <si>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</si>
  <si>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</si>
  <si>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</si>
  <si>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</si>
  <si>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</si>
  <si>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</si>
  <si>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</si>
  <si>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</si>
  <si>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</si>
  <si>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</si>
  <si>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</si>
  <si>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</si>
  <si>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</si>
  <si>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</si>
  <si>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Žymėtas skystas kuras šilumos energijai gaminti</t>
  </si>
  <si>
    <t>09134220</t>
  </si>
  <si>
    <t>Elektros energijos pirkimas</t>
  </si>
  <si>
    <t>09310000</t>
  </si>
  <si>
    <t>Apvalios medienos pirkimas</t>
  </si>
  <si>
    <t>03413000</t>
  </si>
  <si>
    <t>Gamtinių dujų pirkimas</t>
  </si>
  <si>
    <t>09120000-6</t>
  </si>
  <si>
    <t>Pramoniniu būdu izoliuoti vamzdžiai</t>
  </si>
  <si>
    <t>44163000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</si>
</sst>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95"/>
  <sheetViews>
    <sheetView tabSelected="1" workbookViewId="0">
      <selection activeCell="D6" sqref="D6"/>
    </sheetView>
  </sheetViews>
  <sheetFormatPr defaultRowHeight="15" x14ac:dyDescent="0.25"/>
  <cols>
    <col min="1" max="1" width="28.28515625" customWidth="1"/>
    <col min="2" max="2" width="34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66</v>
      </c>
      <c r="C1" s="1" t="s">
        <v>32</v>
      </c>
      <c r="D1" s="1" t="s">
        <v>67</v>
      </c>
      <c r="E1" s="1" t="s">
        <v>29</v>
      </c>
      <c r="F1" s="1" t="s">
        <v>30</v>
      </c>
      <c r="G1" s="1" t="s">
        <v>64</v>
      </c>
      <c r="H1" s="1" t="s">
        <v>65</v>
      </c>
      <c r="I1" s="1" t="s">
        <v>57</v>
      </c>
      <c r="J1" s="1" t="s">
        <v>58</v>
      </c>
      <c r="K1" s="1" t="s">
        <v>60</v>
      </c>
      <c r="L1" s="1" t="s">
        <v>70</v>
      </c>
      <c r="M1" s="1" t="s">
        <v>71</v>
      </c>
      <c r="N1" s="1" t="s">
        <v>72</v>
      </c>
      <c r="O1" s="1" t="s">
        <v>31</v>
      </c>
      <c r="P1" s="16" t="s">
        <v>56</v>
      </c>
      <c r="Q1" s="16" t="s">
        <v>56</v>
      </c>
      <c r="R1" s="16" t="s">
        <v>56</v>
      </c>
      <c r="S1" s="16" t="s">
        <v>56</v>
      </c>
      <c r="T1" s="16" t="s">
        <v>56</v>
      </c>
      <c r="U1" s="1"/>
      <c r="V1" s="1"/>
    </row>
    <row r="2" spans="1:22" x14ac:dyDescent="0.25">
      <c r="A2" s="5" t="s">
        <v>15</v>
      </c>
      <c r="B2" s="5" t="s">
        <v>162</v>
      </c>
      <c r="C2" s="5" t="s">
        <v>53</v>
      </c>
      <c r="D2" s="5" t="s">
        <v>163</v>
      </c>
      <c r="E2" s="13">
        <v>11900</v>
      </c>
      <c r="F2" s="5" t="s">
        <v>1</v>
      </c>
      <c r="G2" s="7"/>
      <c r="H2" s="10">
        <v>1</v>
      </c>
      <c r="I2" s="7"/>
      <c r="J2" s="5" t="s">
        <v>75</v>
      </c>
      <c r="K2" s="5" t="s">
        <v>75</v>
      </c>
      <c r="L2" s="5" t="s">
        <v>52</v>
      </c>
      <c r="M2" s="5" t="s">
        <v>52</v>
      </c>
      <c r="N2" s="5" t="s">
        <v>52</v>
      </c>
      <c r="O2" s="5" t="s">
        <v>50</v>
      </c>
      <c r="P2" s="5"/>
      <c r="Q2" s="5"/>
      <c r="R2" s="5"/>
      <c r="S2" s="5"/>
      <c r="T2" s="5"/>
      <c r="U2" s="5"/>
      <c r="V2" s="5"/>
    </row>
    <row r="3" spans="1:22" x14ac:dyDescent="0.25">
      <c r="A3" s="5" t="s">
        <v>15</v>
      </c>
      <c r="B3" s="5" t="s">
        <v>164</v>
      </c>
      <c r="C3" s="5" t="s">
        <v>53</v>
      </c>
      <c r="D3" s="5" t="s">
        <v>165</v>
      </c>
      <c r="E3" s="13">
        <v>100000</v>
      </c>
      <c r="F3" s="5" t="s">
        <v>1</v>
      </c>
      <c r="G3" s="7"/>
      <c r="H3" s="10">
        <v>12</v>
      </c>
      <c r="I3" s="7"/>
      <c r="J3" s="5" t="s">
        <v>75</v>
      </c>
      <c r="K3" s="5" t="s">
        <v>75</v>
      </c>
      <c r="L3" s="5" t="s">
        <v>52</v>
      </c>
      <c r="M3" s="5" t="s">
        <v>52</v>
      </c>
      <c r="N3" s="5" t="s">
        <v>52</v>
      </c>
      <c r="O3" s="5" t="s">
        <v>50</v>
      </c>
      <c r="P3" s="5"/>
      <c r="Q3" s="5"/>
      <c r="R3" s="5"/>
      <c r="S3" s="5"/>
      <c r="T3" s="5"/>
      <c r="U3" s="5"/>
      <c r="V3" s="5"/>
    </row>
    <row r="4" spans="1:22" x14ac:dyDescent="0.25">
      <c r="A4" s="5" t="s">
        <v>15</v>
      </c>
      <c r="B4" s="5" t="s">
        <v>166</v>
      </c>
      <c r="C4" s="5" t="s">
        <v>53</v>
      </c>
      <c r="D4" s="5" t="s">
        <v>167</v>
      </c>
      <c r="E4" s="13">
        <v>95000</v>
      </c>
      <c r="F4" s="5" t="s">
        <v>1</v>
      </c>
      <c r="G4" s="7"/>
      <c r="H4" s="10">
        <v>12</v>
      </c>
      <c r="I4" s="7"/>
      <c r="J4" s="5" t="s">
        <v>75</v>
      </c>
      <c r="K4" s="5" t="s">
        <v>75</v>
      </c>
      <c r="L4" s="5" t="s">
        <v>52</v>
      </c>
      <c r="M4" s="5" t="s">
        <v>52</v>
      </c>
      <c r="N4" s="5" t="s">
        <v>52</v>
      </c>
      <c r="O4" s="5" t="s">
        <v>50</v>
      </c>
      <c r="P4" s="5"/>
      <c r="Q4" s="5"/>
      <c r="R4" s="5"/>
      <c r="S4" s="5"/>
      <c r="T4" s="5"/>
      <c r="U4" s="5"/>
      <c r="V4" s="5"/>
    </row>
    <row r="5" spans="1:22" x14ac:dyDescent="0.25">
      <c r="A5" s="5" t="s">
        <v>15</v>
      </c>
      <c r="B5" s="5" t="s">
        <v>168</v>
      </c>
      <c r="C5" s="5" t="s">
        <v>53</v>
      </c>
      <c r="D5" s="5" t="s">
        <v>169</v>
      </c>
      <c r="E5" s="13">
        <v>260000</v>
      </c>
      <c r="F5" s="5" t="s">
        <v>1</v>
      </c>
      <c r="G5" s="7"/>
      <c r="H5" s="10">
        <v>12</v>
      </c>
      <c r="I5" s="7"/>
      <c r="J5" s="5" t="s">
        <v>76</v>
      </c>
      <c r="K5" s="5" t="s">
        <v>76</v>
      </c>
      <c r="L5" s="5" t="s">
        <v>52</v>
      </c>
      <c r="M5" s="5" t="s">
        <v>52</v>
      </c>
      <c r="N5" s="5" t="s">
        <v>52</v>
      </c>
      <c r="O5" s="5" t="s">
        <v>50</v>
      </c>
      <c r="P5" s="5"/>
      <c r="Q5" s="5"/>
      <c r="R5" s="5"/>
      <c r="S5" s="5"/>
      <c r="T5" s="5"/>
      <c r="U5" s="5"/>
      <c r="V5" s="5"/>
    </row>
    <row r="6" spans="1:22" x14ac:dyDescent="0.25">
      <c r="A6" s="5" t="s">
        <v>68</v>
      </c>
      <c r="B6" s="5" t="s">
        <v>170</v>
      </c>
      <c r="C6" s="5" t="s">
        <v>54</v>
      </c>
      <c r="D6" s="5" t="s">
        <v>171</v>
      </c>
      <c r="E6" s="13">
        <v>25000</v>
      </c>
      <c r="F6" s="5" t="s">
        <v>1</v>
      </c>
      <c r="G6" s="7"/>
      <c r="H6" s="10">
        <v>1</v>
      </c>
      <c r="I6" s="7"/>
      <c r="J6" s="5" t="s">
        <v>74</v>
      </c>
      <c r="K6" s="5" t="s">
        <v>74</v>
      </c>
      <c r="L6" s="5" t="s">
        <v>52</v>
      </c>
      <c r="M6" s="5" t="s">
        <v>52</v>
      </c>
      <c r="N6" s="5" t="s">
        <v>52</v>
      </c>
      <c r="O6" s="5" t="s">
        <v>34</v>
      </c>
      <c r="P6" s="5"/>
      <c r="Q6" s="5"/>
      <c r="R6" s="5"/>
      <c r="S6" s="5"/>
      <c r="T6" s="5"/>
      <c r="U6" s="5"/>
      <c r="V6" s="5"/>
    </row>
    <row r="7" spans="1:22" x14ac:dyDescent="0.25">
      <c r="A7" s="5"/>
      <c r="B7" s="5"/>
      <c r="C7" s="5"/>
      <c r="D7" s="5"/>
      <c r="E7" s="13"/>
      <c r="F7" s="5"/>
      <c r="G7" s="7"/>
      <c r="H7" s="10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A8" s="5"/>
      <c r="B8" s="5"/>
      <c r="C8" s="5"/>
      <c r="D8" s="5"/>
      <c r="E8" s="13"/>
      <c r="F8" s="5"/>
      <c r="G8" s="7"/>
      <c r="H8" s="10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5"/>
      <c r="B9" s="5"/>
      <c r="C9" s="5"/>
      <c r="D9" s="5"/>
      <c r="E9" s="13"/>
      <c r="F9" s="5"/>
      <c r="G9" s="7"/>
      <c r="H9" s="10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5"/>
      <c r="B10" s="5"/>
      <c r="C10" s="5"/>
      <c r="D10" s="5"/>
      <c r="E10" s="13"/>
      <c r="F10" s="5"/>
      <c r="G10" s="7"/>
      <c r="H10" s="10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5"/>
      <c r="B11" s="5"/>
      <c r="C11" s="5"/>
      <c r="D11" s="5"/>
      <c r="E11" s="13"/>
      <c r="F11" s="5"/>
      <c r="G11" s="7"/>
      <c r="H11" s="10"/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13"/>
      <c r="F12" s="5"/>
      <c r="G12" s="7"/>
      <c r="H12" s="10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13"/>
      <c r="F13" s="5"/>
      <c r="G13" s="7"/>
      <c r="H13" s="10"/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13"/>
      <c r="F14" s="5"/>
      <c r="G14" s="7"/>
      <c r="H14" s="10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13"/>
      <c r="F15" s="5"/>
      <c r="G15" s="7"/>
      <c r="H15" s="10"/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13"/>
      <c r="F16" s="5"/>
      <c r="G16" s="7"/>
      <c r="H16" s="10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13"/>
      <c r="F17" s="5"/>
      <c r="G17" s="7"/>
      <c r="H17" s="10"/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13"/>
      <c r="F18" s="5"/>
      <c r="G18" s="7"/>
      <c r="H18" s="10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13"/>
      <c r="F19" s="5"/>
      <c r="G19" s="7"/>
      <c r="H19" s="10"/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13"/>
      <c r="F20" s="5"/>
      <c r="G20" s="7"/>
      <c r="H20" s="10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5"/>
      <c r="B21" s="5"/>
      <c r="C21" s="5"/>
      <c r="D21" s="5"/>
      <c r="E21" s="13"/>
      <c r="F21" s="5"/>
      <c r="G21" s="7"/>
      <c r="H21" s="10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 xr:uid="{00000000-0002-0000-0000-000000000000}">
      <formula1>Type</formula1>
    </dataValidation>
    <dataValidation type="textLength" allowBlank="1" showInputMessage="1" showErrorMessage="1" errorTitle="Note is too long" error="Maximum number of characters allowed is 500" sqref="U1376:V1048576 U2:V1295 P1:T1048576" xr:uid="{00000000-0002-0000-0000-000001000000}">
      <formula1>0</formula1>
      <formula2>500</formula2>
    </dataValidation>
    <dataValidation type="list" showInputMessage="1" sqref="F2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L2:N1048576" xr:uid="{00000000-0002-0000-0000-000003000000}">
      <formula1>Yes_No</formula1>
    </dataValidation>
    <dataValidation type="list" showInputMessage="1" showErrorMessage="1" errorTitle="Wrong Title of Procurement Type" error="Select the title from the list" sqref="O1501:O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2:B1048576" xr:uid="{00000000-0002-0000-0000-000005000000}">
      <formula1>0</formula1>
      <formula2>200</formula2>
    </dataValidation>
    <dataValidation type="list" showInputMessage="1" showErrorMessage="1" sqref="A2:A1048576" xr:uid="{00000000-0002-0000-0000-000006000000}">
      <formula1>Purchase_Type</formula1>
    </dataValidation>
    <dataValidation type="whole" operator="greaterThanOrEqual" allowBlank="1" showInputMessage="1" showErrorMessage="1" sqref="H2:H1048576" xr:uid="{00000000-0002-0000-0000-000007000000}">
      <formula1>0</formula1>
    </dataValidation>
    <dataValidation type="list" allowBlank="1" showInputMessage="1" showErrorMessage="1" sqref="J2:J1048576" xr:uid="{00000000-0002-0000-0000-000008000000}">
      <formula1>Quarter</formula1>
    </dataValidation>
    <dataValidation type="list" showInputMessage="1" showErrorMessage="1" sqref="K2:K1048576" xr:uid="{00000000-0002-0000-0000-000009000000}">
      <formula1>Quarter</formula1>
    </dataValidation>
    <dataValidation type="textLength" operator="lessThanOrEqual" allowBlank="1" showErrorMessage="1" prompt="_x000a_" sqref="E2:E1048576" xr:uid="{00000000-0002-0000-0000-00000A000000}">
      <formula1>100</formula1>
    </dataValidation>
    <dataValidation type="date" operator="greaterThanOrEqual" allowBlank="1" showInputMessage="1" showErrorMessage="1" sqref="G2:G1048576 I2:I1048576" xr:uid="{00000000-0002-0000-0000-00000B000000}">
      <formula1>43101</formula1>
    </dataValidation>
    <dataValidation type="list" showInputMessage="1" errorTitle="Wrong Title of Procurement Type" error="Select the title from the list" sqref="O2:O1500" xr:uid="{00000000-0002-0000-0000-00000C000000}">
      <formula1>Title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1</v>
      </c>
      <c r="B2" s="4" t="str">
        <f>'Planuojami Pirkimai'!B2</f>
        <v>Žymėtas skystas kuras šilumos energijai gaminti</v>
      </c>
      <c r="C2" s="4">
        <f>IFERROR(VLOOKUP('Planuojami Pirkimai'!C2,TypeTable,2,FALSE),-1)</f>
        <v>1</v>
      </c>
      <c r="D2" s="4" t="str">
        <f>'Planuojami Pirkimai'!D2</f>
        <v>09134220</v>
      </c>
      <c r="E2" s="4">
        <f>'Planuojami Pirkimai'!E2</f>
        <v>11900</v>
      </c>
      <c r="F2" s="4">
        <f>IFERROR(VLOOKUP('Planuojami Pirkimai'!F2,MeasurementTable,2,FALSE),'Planuojami Pirkimai'!F2)</f>
        <v>1</v>
      </c>
      <c r="G2" s="9">
        <f>'Planuojami Pirkimai'!G2</f>
        <v>0</v>
      </c>
      <c r="H2" s="4">
        <f>'Planuojami Pirkimai'!H2</f>
        <v>1</v>
      </c>
      <c r="I2" s="9">
        <f>'Planuojami Pirkimai'!I2</f>
        <v>0</v>
      </c>
      <c r="J2" s="4">
        <f>IFERROR(VLOOKUP('Planuojami Pirkimai'!J2,QuarterTable,2,FALSE),'Planuojami Pirkimai'!J2)</f>
        <v>7</v>
      </c>
      <c r="K2" s="4">
        <f>IFERROR(VLOOKUP('Planuojami Pirkimai'!K2,QuarterTable,2,FALSE),'Planuojami Pirkimai'!K2)</f>
        <v>7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>
        <f>IFERROR(VLOOKUP('Planuojami Pirkimai'!O2,TitleTable,2,FALSE),'Planuojami Pirkimai'!O2)</f>
        <v>1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1</v>
      </c>
      <c r="B3" s="4" t="str">
        <f>'Planuojami Pirkimai'!B3</f>
        <v>Elektros energijos pirkimas</v>
      </c>
      <c r="C3" s="4">
        <f>IFERROR(VLOOKUP('Planuojami Pirkimai'!C3,TypeTable,2,FALSE),-1)</f>
        <v>1</v>
      </c>
      <c r="D3" s="4" t="str">
        <f>'Planuojami Pirkimai'!D3</f>
        <v>09310000</v>
      </c>
      <c r="E3" s="4">
        <f>'Planuojami Pirkimai'!E3</f>
        <v>100000</v>
      </c>
      <c r="F3" s="4">
        <f>IFERROR(VLOOKUP('Planuojami Pirkimai'!F3,MeasurementTable,2,FALSE),'Planuojami Pirkimai'!F3)</f>
        <v>1</v>
      </c>
      <c r="G3" s="9">
        <f>'Planuojami Pirkimai'!G3</f>
        <v>0</v>
      </c>
      <c r="H3" s="4">
        <f>'Planuojami Pirkimai'!H3</f>
        <v>12</v>
      </c>
      <c r="I3" s="9">
        <f>'Planuojami Pirkimai'!I3</f>
        <v>0</v>
      </c>
      <c r="J3" s="4">
        <f>IFERROR(VLOOKUP('Planuojami Pirkimai'!J3,QuarterTable,2,FALSE),'Planuojami Pirkimai'!J3)</f>
        <v>7</v>
      </c>
      <c r="K3" s="4">
        <f>IFERROR(VLOOKUP('Planuojami Pirkimai'!K3,QuarterTable,2,FALSE),'Planuojami Pirkimai'!K3)</f>
        <v>7</v>
      </c>
      <c r="L3" s="4">
        <f>IFERROR(VLOOKUP('Planuojami Pirkimai'!L3,YesNoTable,2,FALSE),-1)</f>
        <v>0</v>
      </c>
      <c r="M3" s="4">
        <f>IFERROR(VLOOKUP('Planuojami Pirkimai'!M3,YesNoTable,2,FALSE),-1)</f>
        <v>0</v>
      </c>
      <c r="N3" s="4">
        <f>IFERROR(VLOOKUP('Planuojami Pirkimai'!N3,YesNoTable,2,FALSE),-1)</f>
        <v>0</v>
      </c>
      <c r="O3">
        <f>IFERROR(VLOOKUP('Planuojami Pirkimai'!O3,TitleTable,2,FALSE),'Planuojami Pirkimai'!O3)</f>
        <v>1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1</v>
      </c>
      <c r="B4" s="4" t="str">
        <f>'Planuojami Pirkimai'!B4</f>
        <v>Apvalios medienos pirkimas</v>
      </c>
      <c r="C4" s="4">
        <f>IFERROR(VLOOKUP('Planuojami Pirkimai'!C4,TypeTable,2,FALSE),-1)</f>
        <v>1</v>
      </c>
      <c r="D4" s="4" t="str">
        <f>'Planuojami Pirkimai'!D4</f>
        <v>03413000</v>
      </c>
      <c r="E4" s="4">
        <f>'Planuojami Pirkimai'!E4</f>
        <v>95000</v>
      </c>
      <c r="F4" s="4">
        <f>IFERROR(VLOOKUP('Planuojami Pirkimai'!F4,MeasurementTable,2,FALSE),'Planuojami Pirkimai'!F4)</f>
        <v>1</v>
      </c>
      <c r="G4" s="9">
        <f>'Planuojami Pirkimai'!G4</f>
        <v>0</v>
      </c>
      <c r="H4" s="4">
        <f>'Planuojami Pirkimai'!H4</f>
        <v>12</v>
      </c>
      <c r="I4" s="9">
        <f>'Planuojami Pirkimai'!I4</f>
        <v>0</v>
      </c>
      <c r="J4" s="4">
        <f>IFERROR(VLOOKUP('Planuojami Pirkimai'!J4,QuarterTable,2,FALSE),'Planuojami Pirkimai'!J4)</f>
        <v>7</v>
      </c>
      <c r="K4" s="4">
        <f>IFERROR(VLOOKUP('Planuojami Pirkimai'!K4,QuarterTable,2,FALSE),'Planuojami Pirkimai'!K4)</f>
        <v>7</v>
      </c>
      <c r="L4" s="4">
        <f>IFERROR(VLOOKUP('Planuojami Pirkimai'!L4,YesNoTable,2,FALSE),-1)</f>
        <v>0</v>
      </c>
      <c r="M4" s="4">
        <f>IFERROR(VLOOKUP('Planuojami Pirkimai'!M4,YesNoTable,2,FALSE),-1)</f>
        <v>0</v>
      </c>
      <c r="N4" s="4">
        <f>IFERROR(VLOOKUP('Planuojami Pirkimai'!N4,YesNoTable,2,FALSE),-1)</f>
        <v>0</v>
      </c>
      <c r="O4">
        <f>IFERROR(VLOOKUP('Planuojami Pirkimai'!O4,TitleTable,2,FALSE),'Planuojami Pirkimai'!O4)</f>
        <v>1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1</v>
      </c>
      <c r="B5" s="4" t="str">
        <f>'Planuojami Pirkimai'!B5</f>
        <v>Gamtinių dujų pirkimas</v>
      </c>
      <c r="C5" s="4">
        <f>IFERROR(VLOOKUP('Planuojami Pirkimai'!C5,TypeTable,2,FALSE),-1)</f>
        <v>1</v>
      </c>
      <c r="D5" s="4" t="str">
        <f>'Planuojami Pirkimai'!D5</f>
        <v>09120000-6</v>
      </c>
      <c r="E5" s="4">
        <f>'Planuojami Pirkimai'!E5</f>
        <v>260000</v>
      </c>
      <c r="F5" s="4">
        <f>IFERROR(VLOOKUP('Planuojami Pirkimai'!F5,MeasurementTable,2,FALSE),'Planuojami Pirkimai'!F5)</f>
        <v>1</v>
      </c>
      <c r="G5" s="9">
        <f>'Planuojami Pirkimai'!G5</f>
        <v>0</v>
      </c>
      <c r="H5" s="4">
        <f>'Planuojami Pirkimai'!H5</f>
        <v>12</v>
      </c>
      <c r="I5" s="9">
        <f>'Planuojami Pirkimai'!I5</f>
        <v>0</v>
      </c>
      <c r="J5" s="4">
        <f>IFERROR(VLOOKUP('Planuojami Pirkimai'!J5,QuarterTable,2,FALSE),'Planuojami Pirkimai'!J5)</f>
        <v>8</v>
      </c>
      <c r="K5" s="4">
        <f>IFERROR(VLOOKUP('Planuojami Pirkimai'!K5,QuarterTable,2,FALSE),'Planuojami Pirkimai'!K5)</f>
        <v>8</v>
      </c>
      <c r="L5" s="4">
        <f>IFERROR(VLOOKUP('Planuojami Pirkimai'!L5,YesNoTable,2,FALSE),-1)</f>
        <v>0</v>
      </c>
      <c r="M5" s="4">
        <f>IFERROR(VLOOKUP('Planuojami Pirkimai'!M5,YesNoTable,2,FALSE),-1)</f>
        <v>0</v>
      </c>
      <c r="N5" s="4">
        <f>IFERROR(VLOOKUP('Planuojami Pirkimai'!N5,YesNoTable,2,FALSE),-1)</f>
        <v>0</v>
      </c>
      <c r="O5">
        <f>IFERROR(VLOOKUP('Planuojami Pirkimai'!O5,TitleTable,2,FALSE),'Planuojami Pirkimai'!O5)</f>
        <v>1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5</v>
      </c>
      <c r="B6" s="4" t="str">
        <f>'Planuojami Pirkimai'!B6</f>
        <v>Pramoniniu būdu izoliuoti vamzdžiai</v>
      </c>
      <c r="C6" s="4">
        <f>IFERROR(VLOOKUP('Planuojami Pirkimai'!C6,TypeTable,2,FALSE),-1)</f>
        <v>2</v>
      </c>
      <c r="D6" s="4" t="str">
        <f>'Planuojami Pirkimai'!D6</f>
        <v>44163000</v>
      </c>
      <c r="E6" s="4">
        <f>'Planuojami Pirkimai'!E6</f>
        <v>25000</v>
      </c>
      <c r="F6" s="4">
        <f>IFERROR(VLOOKUP('Planuojami Pirkimai'!F6,MeasurementTable,2,FALSE),'Planuojami Pirkimai'!F6)</f>
        <v>1</v>
      </c>
      <c r="G6" s="9">
        <f>'Planuojami Pirkimai'!G6</f>
        <v>0</v>
      </c>
      <c r="H6" s="4">
        <f>'Planuojami Pirkimai'!H6</f>
        <v>1</v>
      </c>
      <c r="I6" s="9">
        <f>'Planuojami Pirkimai'!I6</f>
        <v>0</v>
      </c>
      <c r="J6" s="4">
        <f>IFERROR(VLOOKUP('Planuojami Pirkimai'!J6,QuarterTable,2,FALSE),'Planuojami Pirkimai'!J6)</f>
        <v>6</v>
      </c>
      <c r="K6" s="4">
        <f>IFERROR(VLOOKUP('Planuojami Pirkimai'!K6,QuarterTable,2,FALSE),'Planuojami Pirkimai'!K6)</f>
        <v>6</v>
      </c>
      <c r="L6" s="4">
        <f>IFERROR(VLOOKUP('Planuojami Pirkimai'!L6,YesNoTable,2,FALSE),-1)</f>
        <v>0</v>
      </c>
      <c r="M6" s="4">
        <f>IFERROR(VLOOKUP('Planuojami Pirkimai'!M6,YesNoTable,2,FALSE),-1)</f>
        <v>0</v>
      </c>
      <c r="N6" s="4">
        <f>IFERROR(VLOOKUP('Planuojami Pirkimai'!N6,YesNoTable,2,FALSE),-1)</f>
        <v>0</v>
      </c>
      <c r="O6">
        <f>IFERROR(VLOOKUP('Planuojami Pirkimai'!O6,TitleTable,2,FALSE),'Planuojami Pirkimai'!O6)</f>
        <v>17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-1</v>
      </c>
      <c r="B7" s="4">
        <f>'Planuojami Pirkimai'!B7</f>
        <v>0</v>
      </c>
      <c r="C7" s="4">
        <f>IFERROR(VLOOKUP('Planuojami Pirkimai'!C7,TypeTable,2,FALSE),-1)</f>
        <v>-1</v>
      </c>
      <c r="D7" s="4">
        <f>'Planuojami Pirkimai'!D7</f>
        <v>0</v>
      </c>
      <c r="E7" s="4">
        <f>'Planuojami Pirkimai'!E7</f>
        <v>0</v>
      </c>
      <c r="F7" s="4">
        <f>IFERROR(VLOOKUP('Planuojami Pirkimai'!F7,MeasurementTable,2,FALSE),'Planuojami Pirkimai'!F7)</f>
        <v>0</v>
      </c>
      <c r="G7" s="9">
        <f>'Planuojami Pirkimai'!G7</f>
        <v>0</v>
      </c>
      <c r="H7" s="4">
        <f>'Planuojami Pirkimai'!H7</f>
        <v>0</v>
      </c>
      <c r="I7" s="9">
        <f>'Planuojami Pirkimai'!I7</f>
        <v>0</v>
      </c>
      <c r="J7" s="4">
        <f>IFERROR(VLOOKUP('Planuojami Pirkimai'!J7,QuarterTable,2,FALSE),'Planuojami Pirkimai'!J7)</f>
        <v>0</v>
      </c>
      <c r="K7" s="4">
        <f>IFERROR(VLOOKUP('Planuojami Pirkimai'!K7,QuarterTable,2,FALSE),'Planuojami Pirkimai'!K7)</f>
        <v>0</v>
      </c>
      <c r="L7" s="4">
        <f>IFERROR(VLOOKUP('Planuojami Pirkimai'!L7,YesNoTable,2,FALSE),-1)</f>
        <v>-1</v>
      </c>
      <c r="M7" s="4">
        <f>IFERROR(VLOOKUP('Planuojami Pirkimai'!M7,YesNoTable,2,FALSE),-1)</f>
        <v>-1</v>
      </c>
      <c r="N7" s="4">
        <f>IFERROR(VLOOKUP('Planuojami Pirkimai'!N7,YesNoTable,2,FALSE),-1)</f>
        <v>-1</v>
      </c>
      <c r="O7">
        <f>IFERROR(VLOOKUP('Planuojami Pirkimai'!O7,TitleTable,2,FALSE),'Planuojami Pirkimai'!O7)</f>
        <v>0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-1</v>
      </c>
      <c r="B8" s="4">
        <f>'Planuojami Pirkimai'!B8</f>
        <v>0</v>
      </c>
      <c r="C8" s="4">
        <f>IFERROR(VLOOKUP('Planuojami Pirkimai'!C8,TypeTable,2,FALSE),-1)</f>
        <v>-1</v>
      </c>
      <c r="D8" s="4">
        <f>'Planuojami Pirkimai'!D8</f>
        <v>0</v>
      </c>
      <c r="E8" s="4">
        <f>'Planuojami Pirkimai'!E8</f>
        <v>0</v>
      </c>
      <c r="F8" s="4">
        <f>IFERROR(VLOOKUP('Planuojami Pirkimai'!F8,MeasurementTable,2,FALSE),'Planuojami Pirkimai'!F8)</f>
        <v>0</v>
      </c>
      <c r="G8" s="9">
        <f>'Planuojami Pirkimai'!G8</f>
        <v>0</v>
      </c>
      <c r="H8" s="4">
        <f>'Planuojami Pirkimai'!H8</f>
        <v>0</v>
      </c>
      <c r="I8" s="9">
        <f>'Planuojami Pirkimai'!I8</f>
        <v>0</v>
      </c>
      <c r="J8" s="4">
        <f>IFERROR(VLOOKUP('Planuojami Pirkimai'!J8,QuarterTable,2,FALSE),'Planuojami Pirkimai'!J8)</f>
        <v>0</v>
      </c>
      <c r="K8" s="4">
        <f>IFERROR(VLOOKUP('Planuojami Pirkimai'!K8,QuarterTable,2,FALSE),'Planuojami Pirkimai'!K8)</f>
        <v>0</v>
      </c>
      <c r="L8" s="4">
        <f>IFERROR(VLOOKUP('Planuojami Pirkimai'!L8,YesNoTable,2,FALSE),-1)</f>
        <v>-1</v>
      </c>
      <c r="M8" s="4">
        <f>IFERROR(VLOOKUP('Planuojami Pirkimai'!M8,YesNoTable,2,FALSE),-1)</f>
        <v>-1</v>
      </c>
      <c r="N8" s="4">
        <f>IFERROR(VLOOKUP('Planuojami Pirkimai'!N8,YesNoTable,2,FALSE),-1)</f>
        <v>-1</v>
      </c>
      <c r="O8">
        <f>IFERROR(VLOOKUP('Planuojami Pirkimai'!O8,TitleTable,2,FALSE),'Planuojami Pirkimai'!O8)</f>
        <v>0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-1</v>
      </c>
      <c r="B9" s="4">
        <f>'Planuojami Pirkimai'!B9</f>
        <v>0</v>
      </c>
      <c r="C9" s="4">
        <f>IFERROR(VLOOKUP('Planuojami Pirkimai'!C9,TypeTable,2,FALSE),-1)</f>
        <v>-1</v>
      </c>
      <c r="D9" s="4">
        <f>'Planuojami Pirkimai'!D9</f>
        <v>0</v>
      </c>
      <c r="E9" s="4">
        <f>'Planuojami Pirkimai'!E9</f>
        <v>0</v>
      </c>
      <c r="F9" s="4">
        <f>IFERROR(VLOOKUP('Planuojami Pirkimai'!F9,MeasurementTable,2,FALSE),'Planuojami Pirkimai'!F9)</f>
        <v>0</v>
      </c>
      <c r="G9" s="9">
        <f>'Planuojami Pirkimai'!G9</f>
        <v>0</v>
      </c>
      <c r="H9" s="4">
        <f>'Planuojami Pirkimai'!H9</f>
        <v>0</v>
      </c>
      <c r="I9" s="9">
        <f>'Planuojami Pirkimai'!I9</f>
        <v>0</v>
      </c>
      <c r="J9" s="4">
        <f>IFERROR(VLOOKUP('Planuojami Pirkimai'!J9,QuarterTable,2,FALSE),'Planuojami Pirkimai'!J9)</f>
        <v>0</v>
      </c>
      <c r="K9" s="4">
        <f>IFERROR(VLOOKUP('Planuojami Pirkimai'!K9,QuarterTable,2,FALSE),'Planuojami Pirkimai'!K9)</f>
        <v>0</v>
      </c>
      <c r="L9" s="4">
        <f>IFERROR(VLOOKUP('Planuojami Pirkimai'!L9,YesNoTable,2,FALSE),-1)</f>
        <v>-1</v>
      </c>
      <c r="M9" s="4">
        <f>IFERROR(VLOOKUP('Planuojami Pirkimai'!M9,YesNoTable,2,FALSE),-1)</f>
        <v>-1</v>
      </c>
      <c r="N9" s="4">
        <f>IFERROR(VLOOKUP('Planuojami Pirkimai'!N9,YesNoTable,2,FALSE),-1)</f>
        <v>-1</v>
      </c>
      <c r="O9">
        <f>IFERROR(VLOOKUP('Planuojami Pirkimai'!O9,TitleTable,2,FALSE),'Planuojami Pirkimai'!O9)</f>
        <v>0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-1</v>
      </c>
      <c r="B10" s="4">
        <f>'Planuojami Pirkimai'!B10</f>
        <v>0</v>
      </c>
      <c r="C10" s="4">
        <f>IFERROR(VLOOKUP('Planuojami Pirkimai'!C10,TypeTable,2,FALSE),-1)</f>
        <v>-1</v>
      </c>
      <c r="D10" s="4">
        <f>'Planuojami Pirkimai'!D10</f>
        <v>0</v>
      </c>
      <c r="E10" s="4">
        <f>'Planuojami Pirkimai'!E10</f>
        <v>0</v>
      </c>
      <c r="F10" s="4">
        <f>IFERROR(VLOOKUP('Planuojami Pirkimai'!F10,MeasurementTable,2,FALSE),'Planuojami Pirkimai'!F10)</f>
        <v>0</v>
      </c>
      <c r="G10" s="9">
        <f>'Planuojami Pirkimai'!G10</f>
        <v>0</v>
      </c>
      <c r="H10" s="4">
        <f>'Planuojami Pirkimai'!H10</f>
        <v>0</v>
      </c>
      <c r="I10" s="9">
        <f>'Planuojami Pirkimai'!I10</f>
        <v>0</v>
      </c>
      <c r="J10" s="4">
        <f>IFERROR(VLOOKUP('Planuojami Pirkimai'!J10,QuarterTable,2,FALSE),'Planuojami Pirkimai'!J10)</f>
        <v>0</v>
      </c>
      <c r="K10" s="4">
        <f>IFERROR(VLOOKUP('Planuojami Pirkimai'!K10,QuarterTable,2,FALSE),'Planuojami Pirkimai'!K10)</f>
        <v>0</v>
      </c>
      <c r="L10" s="4">
        <f>IFERROR(VLOOKUP('Planuojami Pirkimai'!L10,YesNoTable,2,FALSE),-1)</f>
        <v>-1</v>
      </c>
      <c r="M10" s="4">
        <f>IFERROR(VLOOKUP('Planuojami Pirkimai'!M10,YesNoTable,2,FALSE),-1)</f>
        <v>-1</v>
      </c>
      <c r="N10" s="4">
        <f>IFERROR(VLOOKUP('Planuojami Pirkimai'!N10,YesNoTable,2,FALSE),-1)</f>
        <v>-1</v>
      </c>
      <c r="O10">
        <f>IFERROR(VLOOKUP('Planuojami Pirkimai'!O10,TitleTable,2,FALSE),'Planuojami Pirkimai'!O10)</f>
        <v>0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-1</v>
      </c>
      <c r="B11" s="4">
        <f>'Planuojami Pirkimai'!B11</f>
        <v>0</v>
      </c>
      <c r="C11" s="4">
        <f>IFERROR(VLOOKUP('Planuojami Pirkimai'!C11,TypeTable,2,FALSE),-1)</f>
        <v>-1</v>
      </c>
      <c r="D11" s="4">
        <f>'Planuojami Pirkimai'!D11</f>
        <v>0</v>
      </c>
      <c r="E11" s="4">
        <f>'Planuojami Pirkimai'!E11</f>
        <v>0</v>
      </c>
      <c r="F11" s="4">
        <f>IFERROR(VLOOKUP('Planuojami Pirkimai'!F11,MeasurementTable,2,FALSE),'Planuojami Pirkimai'!F11)</f>
        <v>0</v>
      </c>
      <c r="G11" s="9">
        <f>'Planuojami Pirkimai'!G11</f>
        <v>0</v>
      </c>
      <c r="H11" s="4">
        <f>'Planuojami Pirkimai'!H11</f>
        <v>0</v>
      </c>
      <c r="I11" s="9">
        <f>'Planuojami Pirkimai'!I11</f>
        <v>0</v>
      </c>
      <c r="J11" s="4">
        <f>IFERROR(VLOOKUP('Planuojami Pirkimai'!J11,QuarterTable,2,FALSE),'Planuojami Pirkimai'!J11)</f>
        <v>0</v>
      </c>
      <c r="K11" s="4">
        <f>IFERROR(VLOOKUP('Planuojami Pirkimai'!K11,QuarterTable,2,FALSE),'Planuojami Pirkimai'!K11)</f>
        <v>0</v>
      </c>
      <c r="L11" s="4">
        <f>IFERROR(VLOOKUP('Planuojami Pirkimai'!L11,YesNoTable,2,FALSE),-1)</f>
        <v>-1</v>
      </c>
      <c r="M11" s="4">
        <f>IFERROR(VLOOKUP('Planuojami Pirkimai'!M11,YesNoTable,2,FALSE),-1)</f>
        <v>-1</v>
      </c>
      <c r="N11" s="4">
        <f>IFERROR(VLOOKUP('Planuojami Pirkimai'!N11,YesNoTable,2,FALSE),-1)</f>
        <v>-1</v>
      </c>
      <c r="O11">
        <f>IFERROR(VLOOKUP('Planuojami Pirkimai'!O11,TitleTable,2,FALSE),'Planuojami Pirkimai'!O11)</f>
        <v>0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-1</v>
      </c>
      <c r="B12" s="4">
        <f>'Planuojami Pirkimai'!B12</f>
        <v>0</v>
      </c>
      <c r="C12" s="4">
        <f>IFERROR(VLOOKUP('Planuojami Pirkimai'!C12,TypeTable,2,FALSE),-1)</f>
        <v>-1</v>
      </c>
      <c r="D12" s="4">
        <f>'Planuojami Pirkimai'!D12</f>
        <v>0</v>
      </c>
      <c r="E12" s="4">
        <f>'Planuojami Pirkimai'!E12</f>
        <v>0</v>
      </c>
      <c r="F12" s="4">
        <f>IFERROR(VLOOKUP('Planuojami Pirkimai'!F12,MeasurementTable,2,FALSE),'Planuojami Pirkimai'!F12)</f>
        <v>0</v>
      </c>
      <c r="G12" s="9">
        <f>'Planuojami Pirkimai'!G12</f>
        <v>0</v>
      </c>
      <c r="H12" s="4">
        <f>'Planuojami Pirkimai'!H12</f>
        <v>0</v>
      </c>
      <c r="I12" s="9">
        <f>'Planuojami Pirkimai'!I12</f>
        <v>0</v>
      </c>
      <c r="J12" s="4">
        <f>IFERROR(VLOOKUP('Planuojami Pirkimai'!J12,QuarterTable,2,FALSE),'Planuojami Pirkimai'!J12)</f>
        <v>0</v>
      </c>
      <c r="K12" s="4">
        <f>IFERROR(VLOOKUP('Planuojami Pirkimai'!K12,QuarterTable,2,FALSE),'Planuojami Pirkimai'!K12)</f>
        <v>0</v>
      </c>
      <c r="L12" s="4">
        <f>IFERROR(VLOOKUP('Planuojami Pirkimai'!L12,YesNoTable,2,FALSE),-1)</f>
        <v>-1</v>
      </c>
      <c r="M12" s="4">
        <f>IFERROR(VLOOKUP('Planuojami Pirkimai'!M12,YesNoTable,2,FALSE),-1)</f>
        <v>-1</v>
      </c>
      <c r="N12" s="4">
        <f>IFERROR(VLOOKUP('Planuojami Pirkimai'!N12,YesNoTable,2,FALSE),-1)</f>
        <v>-1</v>
      </c>
      <c r="O12">
        <f>IFERROR(VLOOKUP('Planuojami Pirkimai'!O12,TitleTable,2,FALSE),'Planuojami Pirkimai'!O12)</f>
        <v>0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-1</v>
      </c>
      <c r="B13" s="4">
        <f>'Planuojami Pirkimai'!B13</f>
        <v>0</v>
      </c>
      <c r="C13" s="4">
        <f>IFERROR(VLOOKUP('Planuojami Pirkimai'!C13,TypeTable,2,FALSE),-1)</f>
        <v>-1</v>
      </c>
      <c r="D13" s="4">
        <f>'Planuojami Pirkimai'!D13</f>
        <v>0</v>
      </c>
      <c r="E13" s="4">
        <f>'Planuojami Pirkimai'!E13</f>
        <v>0</v>
      </c>
      <c r="F13" s="4">
        <f>IFERROR(VLOOKUP('Planuojami Pirkimai'!F13,MeasurementTable,2,FALSE),'Planuojami Pirkimai'!F13)</f>
        <v>0</v>
      </c>
      <c r="G13" s="9">
        <f>'Planuojami Pirkimai'!G13</f>
        <v>0</v>
      </c>
      <c r="H13" s="4">
        <f>'Planuojami Pirkimai'!H13</f>
        <v>0</v>
      </c>
      <c r="I13" s="9">
        <f>'Planuojami Pirkimai'!I13</f>
        <v>0</v>
      </c>
      <c r="J13" s="4">
        <f>IFERROR(VLOOKUP('Planuojami Pirkimai'!J13,QuarterTable,2,FALSE),'Planuojami Pirkimai'!J13)</f>
        <v>0</v>
      </c>
      <c r="K13" s="4">
        <f>IFERROR(VLOOKUP('Planuojami Pirkimai'!K13,QuarterTable,2,FALSE),'Planuojami Pirkimai'!K13)</f>
        <v>0</v>
      </c>
      <c r="L13" s="4">
        <f>IFERROR(VLOOKUP('Planuojami Pirkimai'!L13,YesNoTable,2,FALSE),-1)</f>
        <v>-1</v>
      </c>
      <c r="M13" s="4">
        <f>IFERROR(VLOOKUP('Planuojami Pirkimai'!M13,YesNoTable,2,FALSE),-1)</f>
        <v>-1</v>
      </c>
      <c r="N13" s="4">
        <f>IFERROR(VLOOKUP('Planuojami Pirkimai'!N13,YesNoTable,2,FALSE),-1)</f>
        <v>-1</v>
      </c>
      <c r="O13">
        <f>IFERROR(VLOOKUP('Planuojami Pirkimai'!O13,TitleTable,2,FALSE),'Planuojami Pirkimai'!O13)</f>
        <v>0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-1</v>
      </c>
      <c r="B14" s="4">
        <f>'Planuojami Pirkimai'!B14</f>
        <v>0</v>
      </c>
      <c r="C14" s="4">
        <f>IFERROR(VLOOKUP('Planuojami Pirkimai'!C14,TypeTable,2,FALSE),-1)</f>
        <v>-1</v>
      </c>
      <c r="D14" s="4">
        <f>'Planuojami Pirkimai'!D14</f>
        <v>0</v>
      </c>
      <c r="E14" s="4">
        <f>'Planuojami Pirkimai'!E14</f>
        <v>0</v>
      </c>
      <c r="F14" s="4">
        <f>IFERROR(VLOOKUP('Planuojami Pirkimai'!F14,MeasurementTable,2,FALSE),'Planuojami Pirkimai'!F14)</f>
        <v>0</v>
      </c>
      <c r="G14" s="9">
        <f>'Planuojami Pirkimai'!G14</f>
        <v>0</v>
      </c>
      <c r="H14" s="4">
        <f>'Planuojami Pirkimai'!H14</f>
        <v>0</v>
      </c>
      <c r="I14" s="9">
        <f>'Planuojami Pirkimai'!I14</f>
        <v>0</v>
      </c>
      <c r="J14" s="4">
        <f>IFERROR(VLOOKUP('Planuojami Pirkimai'!J14,QuarterTable,2,FALSE),'Planuojami Pirkimai'!J14)</f>
        <v>0</v>
      </c>
      <c r="K14" s="4">
        <f>IFERROR(VLOOKUP('Planuojami Pirkimai'!K14,QuarterTable,2,FALSE),'Planuojami Pirkimai'!K14)</f>
        <v>0</v>
      </c>
      <c r="L14" s="4">
        <f>IFERROR(VLOOKUP('Planuojami Pirkimai'!L14,YesNoTable,2,FALSE),-1)</f>
        <v>-1</v>
      </c>
      <c r="M14" s="4">
        <f>IFERROR(VLOOKUP('Planuojami Pirkimai'!M14,YesNoTable,2,FALSE),-1)</f>
        <v>-1</v>
      </c>
      <c r="N14" s="4">
        <f>IFERROR(VLOOKUP('Planuojami Pirkimai'!N14,YesNoTable,2,FALSE),-1)</f>
        <v>-1</v>
      </c>
      <c r="O14">
        <f>IFERROR(VLOOKUP('Planuojami Pirkimai'!O14,TitleTable,2,FALSE),'Planuojami Pirkimai'!O14)</f>
        <v>0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-1</v>
      </c>
      <c r="B15" s="4">
        <f>'Planuojami Pirkimai'!B15</f>
        <v>0</v>
      </c>
      <c r="C15" s="4">
        <f>IFERROR(VLOOKUP('Planuojami Pirkimai'!C15,TypeTable,2,FALSE),-1)</f>
        <v>-1</v>
      </c>
      <c r="D15" s="4">
        <f>'Planuojami Pirkimai'!D15</f>
        <v>0</v>
      </c>
      <c r="E15" s="4">
        <f>'Planuojami Pirkimai'!E15</f>
        <v>0</v>
      </c>
      <c r="F15" s="4">
        <f>IFERROR(VLOOKUP('Planuojami Pirkimai'!F15,MeasurementTable,2,FALSE),'Planuojami Pirkimai'!F15)</f>
        <v>0</v>
      </c>
      <c r="G15" s="9">
        <f>'Planuojami Pirkimai'!G15</f>
        <v>0</v>
      </c>
      <c r="H15" s="4">
        <f>'Planuojami Pirkimai'!H15</f>
        <v>0</v>
      </c>
      <c r="I15" s="9">
        <f>'Planuojami Pirkimai'!I15</f>
        <v>0</v>
      </c>
      <c r="J15" s="4">
        <f>IFERROR(VLOOKUP('Planuojami Pirkimai'!J15,QuarterTable,2,FALSE),'Planuojami Pirkimai'!J15)</f>
        <v>0</v>
      </c>
      <c r="K15" s="4">
        <f>IFERROR(VLOOKUP('Planuojami Pirkimai'!K15,QuarterTable,2,FALSE),'Planuojami Pirkimai'!K15)</f>
        <v>0</v>
      </c>
      <c r="L15" s="4">
        <f>IFERROR(VLOOKUP('Planuojami Pirkimai'!L15,YesNoTable,2,FALSE),-1)</f>
        <v>-1</v>
      </c>
      <c r="M15" s="4">
        <f>IFERROR(VLOOKUP('Planuojami Pirkimai'!M15,YesNoTable,2,FALSE),-1)</f>
        <v>-1</v>
      </c>
      <c r="N15" s="4">
        <f>IFERROR(VLOOKUP('Planuojami Pirkimai'!N15,YesNoTable,2,FALSE),-1)</f>
        <v>-1</v>
      </c>
      <c r="O15">
        <f>IFERROR(VLOOKUP('Planuojami Pirkimai'!O15,TitleTable,2,FALSE),'Planuojami Pirkimai'!O15)</f>
        <v>0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-1</v>
      </c>
      <c r="B16" s="4">
        <f>'Planuojami Pirkimai'!B16</f>
        <v>0</v>
      </c>
      <c r="C16" s="4">
        <f>IFERROR(VLOOKUP('Planuojami Pirkimai'!C16,TypeTable,2,FALSE),-1)</f>
        <v>-1</v>
      </c>
      <c r="D16" s="4">
        <f>'Planuojami Pirkimai'!D16</f>
        <v>0</v>
      </c>
      <c r="E16" s="4">
        <f>'Planuojami Pirkimai'!E16</f>
        <v>0</v>
      </c>
      <c r="F16" s="4">
        <f>IFERROR(VLOOKUP('Planuojami Pirkimai'!F16,MeasurementTable,2,FALSE),'Planuojami Pirkimai'!F16)</f>
        <v>0</v>
      </c>
      <c r="G16" s="9">
        <f>'Planuojami Pirkimai'!G16</f>
        <v>0</v>
      </c>
      <c r="H16" s="4">
        <f>'Planuojami Pirkimai'!H16</f>
        <v>0</v>
      </c>
      <c r="I16" s="9">
        <f>'Planuojami Pirkimai'!I16</f>
        <v>0</v>
      </c>
      <c r="J16" s="4">
        <f>IFERROR(VLOOKUP('Planuojami Pirkimai'!J16,QuarterTable,2,FALSE),'Planuojami Pirkimai'!J16)</f>
        <v>0</v>
      </c>
      <c r="K16" s="4">
        <f>IFERROR(VLOOKUP('Planuojami Pirkimai'!K16,QuarterTable,2,FALSE),'Planuojami Pirkimai'!K16)</f>
        <v>0</v>
      </c>
      <c r="L16" s="4">
        <f>IFERROR(VLOOKUP('Planuojami Pirkimai'!L16,YesNoTable,2,FALSE),-1)</f>
        <v>-1</v>
      </c>
      <c r="M16" s="4">
        <f>IFERROR(VLOOKUP('Planuojami Pirkimai'!M16,YesNoTable,2,FALSE),-1)</f>
        <v>-1</v>
      </c>
      <c r="N16" s="4">
        <f>IFERROR(VLOOKUP('Planuojami Pirkimai'!N16,YesNoTable,2,FALSE),-1)</f>
        <v>-1</v>
      </c>
      <c r="O16">
        <f>IFERROR(VLOOKUP('Planuojami Pirkimai'!O16,TitleTable,2,FALSE),'Planuojami Pirkimai'!O16)</f>
        <v>0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-1</v>
      </c>
      <c r="B17" s="4">
        <f>'Planuojami Pirkimai'!B17</f>
        <v>0</v>
      </c>
      <c r="C17" s="4">
        <f>IFERROR(VLOOKUP('Planuojami Pirkimai'!C17,TypeTable,2,FALSE),-1)</f>
        <v>-1</v>
      </c>
      <c r="D17" s="4">
        <f>'Planuojami Pirkimai'!D17</f>
        <v>0</v>
      </c>
      <c r="E17" s="4">
        <f>'Planuojami Pirkimai'!E17</f>
        <v>0</v>
      </c>
      <c r="F17" s="4">
        <f>IFERROR(VLOOKUP('Planuojami Pirkimai'!F17,MeasurementTable,2,FALSE),'Planuojami Pirkimai'!F17)</f>
        <v>0</v>
      </c>
      <c r="G17" s="9">
        <f>'Planuojami Pirkimai'!G17</f>
        <v>0</v>
      </c>
      <c r="H17" s="4">
        <f>'Planuojami Pirkimai'!H17</f>
        <v>0</v>
      </c>
      <c r="I17" s="9">
        <f>'Planuojami Pirkimai'!I17</f>
        <v>0</v>
      </c>
      <c r="J17" s="4">
        <f>IFERROR(VLOOKUP('Planuojami Pirkimai'!J17,QuarterTable,2,FALSE),'Planuojami Pirkimai'!J17)</f>
        <v>0</v>
      </c>
      <c r="K17" s="4">
        <f>IFERROR(VLOOKUP('Planuojami Pirkimai'!K17,QuarterTable,2,FALSE),'Planuojami Pirkimai'!K17)</f>
        <v>0</v>
      </c>
      <c r="L17" s="4">
        <f>IFERROR(VLOOKUP('Planuojami Pirkimai'!L17,YesNoTable,2,FALSE),-1)</f>
        <v>-1</v>
      </c>
      <c r="M17" s="4">
        <f>IFERROR(VLOOKUP('Planuojami Pirkimai'!M17,YesNoTable,2,FALSE),-1)</f>
        <v>-1</v>
      </c>
      <c r="N17" s="4">
        <f>IFERROR(VLOOKUP('Planuojami Pirkimai'!N17,YesNoTable,2,FALSE),-1)</f>
        <v>-1</v>
      </c>
      <c r="O17">
        <f>IFERROR(VLOOKUP('Planuojami Pirkimai'!O17,TitleTable,2,FALSE),'Planuojami Pirkimai'!O17)</f>
        <v>0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-1</v>
      </c>
      <c r="B18" s="4">
        <f>'Planuojami Pirkimai'!B18</f>
        <v>0</v>
      </c>
      <c r="C18" s="4">
        <f>IFERROR(VLOOKUP('Planuojami Pirkimai'!C18,TypeTable,2,FALSE),-1)</f>
        <v>-1</v>
      </c>
      <c r="D18" s="4">
        <f>'Planuojami Pirkimai'!D18</f>
        <v>0</v>
      </c>
      <c r="E18" s="4">
        <f>'Planuojami Pirkimai'!E18</f>
        <v>0</v>
      </c>
      <c r="F18" s="4">
        <f>IFERROR(VLOOKUP('Planuojami Pirkimai'!F18,MeasurementTable,2,FALSE),'Planuojami Pirkimai'!F18)</f>
        <v>0</v>
      </c>
      <c r="G18" s="9">
        <f>'Planuojami Pirkimai'!G18</f>
        <v>0</v>
      </c>
      <c r="H18" s="4">
        <f>'Planuojami Pirkimai'!H18</f>
        <v>0</v>
      </c>
      <c r="I18" s="9">
        <f>'Planuojami Pirkimai'!I18</f>
        <v>0</v>
      </c>
      <c r="J18" s="4">
        <f>IFERROR(VLOOKUP('Planuojami Pirkimai'!J18,QuarterTable,2,FALSE),'Planuojami Pirkimai'!J18)</f>
        <v>0</v>
      </c>
      <c r="K18" s="4">
        <f>IFERROR(VLOOKUP('Planuojami Pirkimai'!K18,QuarterTable,2,FALSE),'Planuojami Pirkimai'!K18)</f>
        <v>0</v>
      </c>
      <c r="L18" s="4">
        <f>IFERROR(VLOOKUP('Planuojami Pirkimai'!L18,YesNoTable,2,FALSE),-1)</f>
        <v>-1</v>
      </c>
      <c r="M18" s="4">
        <f>IFERROR(VLOOKUP('Planuojami Pirkimai'!M18,YesNoTable,2,FALSE),-1)</f>
        <v>-1</v>
      </c>
      <c r="N18" s="4">
        <f>IFERROR(VLOOKUP('Planuojami Pirkimai'!N18,YesNoTable,2,FALSE),-1)</f>
        <v>-1</v>
      </c>
      <c r="O18">
        <f>IFERROR(VLOOKUP('Planuojami Pirkimai'!O18,TitleTable,2,FALSE),'Planuojami Pirkimai'!O18)</f>
        <v>0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-1</v>
      </c>
      <c r="B19" s="4">
        <f>'Planuojami Pirkimai'!B19</f>
        <v>0</v>
      </c>
      <c r="C19" s="4">
        <f>IFERROR(VLOOKUP('Planuojami Pirkimai'!C19,TypeTable,2,FALSE),-1)</f>
        <v>-1</v>
      </c>
      <c r="D19" s="4">
        <f>'Planuojami Pirkimai'!D19</f>
        <v>0</v>
      </c>
      <c r="E19" s="4">
        <f>'Planuojami Pirkimai'!E19</f>
        <v>0</v>
      </c>
      <c r="F19" s="4">
        <f>IFERROR(VLOOKUP('Planuojami Pirkimai'!F19,MeasurementTable,2,FALSE),'Planuojami Pirkimai'!F19)</f>
        <v>0</v>
      </c>
      <c r="G19" s="9">
        <f>'Planuojami Pirkimai'!G19</f>
        <v>0</v>
      </c>
      <c r="H19" s="4">
        <f>'Planuojami Pirkimai'!H19</f>
        <v>0</v>
      </c>
      <c r="I19" s="9">
        <f>'Planuojami Pirkimai'!I19</f>
        <v>0</v>
      </c>
      <c r="J19" s="4">
        <f>IFERROR(VLOOKUP('Planuojami Pirkimai'!J19,QuarterTable,2,FALSE),'Planuojami Pirkimai'!J19)</f>
        <v>0</v>
      </c>
      <c r="K19" s="4">
        <f>IFERROR(VLOOKUP('Planuojami Pirkimai'!K19,QuarterTable,2,FALSE),'Planuojami Pirkimai'!K19)</f>
        <v>0</v>
      </c>
      <c r="L19" s="4">
        <f>IFERROR(VLOOKUP('Planuojami Pirkimai'!L19,YesNoTable,2,FALSE),-1)</f>
        <v>-1</v>
      </c>
      <c r="M19" s="4">
        <f>IFERROR(VLOOKUP('Planuojami Pirkimai'!M19,YesNoTable,2,FALSE),-1)</f>
        <v>-1</v>
      </c>
      <c r="N19" s="4">
        <f>IFERROR(VLOOKUP('Planuojami Pirkimai'!N19,YesNoTable,2,FALSE),-1)</f>
        <v>-1</v>
      </c>
      <c r="O19">
        <f>IFERROR(VLOOKUP('Planuojami Pirkimai'!O19,TitleTable,2,FALSE),'Planuojami Pirkimai'!O19)</f>
        <v>0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-1</v>
      </c>
      <c r="B20" s="4">
        <f>'Planuojami Pirkimai'!B20</f>
        <v>0</v>
      </c>
      <c r="C20" s="4">
        <f>IFERROR(VLOOKUP('Planuojami Pirkimai'!C20,TypeTable,2,FALSE),-1)</f>
        <v>-1</v>
      </c>
      <c r="D20" s="4">
        <f>'Planuojami Pirkimai'!D20</f>
        <v>0</v>
      </c>
      <c r="E20" s="4">
        <f>'Planuojami Pirkimai'!E20</f>
        <v>0</v>
      </c>
      <c r="F20" s="4">
        <f>IFERROR(VLOOKUP('Planuojami Pirkimai'!F20,MeasurementTable,2,FALSE),'Planuojami Pirkimai'!F20)</f>
        <v>0</v>
      </c>
      <c r="G20" s="9">
        <f>'Planuojami Pirkimai'!G20</f>
        <v>0</v>
      </c>
      <c r="H20" s="4">
        <f>'Planuojami Pirkimai'!H20</f>
        <v>0</v>
      </c>
      <c r="I20" s="9">
        <f>'Planuojami Pirkimai'!I20</f>
        <v>0</v>
      </c>
      <c r="J20" s="4">
        <f>IFERROR(VLOOKUP('Planuojami Pirkimai'!J20,QuarterTable,2,FALSE),'Planuojami Pirkimai'!J20)</f>
        <v>0</v>
      </c>
      <c r="K20" s="4">
        <f>IFERROR(VLOOKUP('Planuojami Pirkimai'!K20,QuarterTable,2,FALSE),'Planuojami Pirkimai'!K20)</f>
        <v>0</v>
      </c>
      <c r="L20" s="4">
        <f>IFERROR(VLOOKUP('Planuojami Pirkimai'!L20,YesNoTable,2,FALSE),-1)</f>
        <v>-1</v>
      </c>
      <c r="M20" s="4">
        <f>IFERROR(VLOOKUP('Planuojami Pirkimai'!M20,YesNoTable,2,FALSE),-1)</f>
        <v>-1</v>
      </c>
      <c r="N20" s="4">
        <f>IFERROR(VLOOKUP('Planuojami Pirkimai'!N20,YesNoTable,2,FALSE),-1)</f>
        <v>-1</v>
      </c>
      <c r="O20">
        <f>IFERROR(VLOOKUP('Planuojami Pirkimai'!O20,TitleTable,2,FALSE),'Planuojami Pirkimai'!O20)</f>
        <v>0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-1</v>
      </c>
      <c r="B21" s="4">
        <f>'Planuojami Pirkimai'!B21</f>
        <v>0</v>
      </c>
      <c r="C21" s="4">
        <f>IFERROR(VLOOKUP('Planuojami Pirkimai'!C21,TypeTable,2,FALSE),-1)</f>
        <v>-1</v>
      </c>
      <c r="D21" s="4">
        <f>'Planuojami Pirkimai'!D21</f>
        <v>0</v>
      </c>
      <c r="E21" s="4">
        <f>'Planuojami Pirkimai'!E21</f>
        <v>0</v>
      </c>
      <c r="F21" s="4">
        <f>IFERROR(VLOOKUP('Planuojami Pirkimai'!F21,MeasurementTable,2,FALSE),'Planuojami Pirkimai'!F21)</f>
        <v>0</v>
      </c>
      <c r="G21" s="9">
        <f>'Planuojami Pirkimai'!G21</f>
        <v>0</v>
      </c>
      <c r="H21" s="4">
        <f>'Planuojami Pirkimai'!H21</f>
        <v>0</v>
      </c>
      <c r="I21" s="9">
        <f>'Planuojami Pirkimai'!I21</f>
        <v>0</v>
      </c>
      <c r="J21" s="4">
        <f>IFERROR(VLOOKUP('Planuojami Pirkimai'!J21,QuarterTable,2,FALSE),'Planuojami Pirkimai'!J21)</f>
        <v>0</v>
      </c>
      <c r="K21" s="4">
        <f>IFERROR(VLOOKUP('Planuojami Pirkimai'!K21,QuarterTable,2,FALSE),'Planuojami Pirkimai'!K21)</f>
        <v>0</v>
      </c>
      <c r="L21" s="4">
        <f>IFERROR(VLOOKUP('Planuojami Pirkimai'!L21,YesNoTable,2,FALSE),-1)</f>
        <v>-1</v>
      </c>
      <c r="M21" s="4">
        <f>IFERROR(VLOOKUP('Planuojami Pirkimai'!M21,YesNoTable,2,FALSE),-1)</f>
        <v>-1</v>
      </c>
      <c r="N21" s="4">
        <f>IFERROR(VLOOKUP('Planuojami Pirkimai'!N21,YesNoTable,2,FALSE),-1)</f>
        <v>-1</v>
      </c>
      <c r="O21">
        <f>IFERROR(VLOOKUP('Planuojami Pirkimai'!O21,TitleTable,2,FALSE),'Planuojami Pirkimai'!O21)</f>
        <v>0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-1</v>
      </c>
      <c r="B22" s="4">
        <f>'Planuojami Pirkimai'!B22</f>
        <v>0</v>
      </c>
      <c r="C22" s="4">
        <f>IFERROR(VLOOKUP('Planuojami Pirkimai'!C22,TypeTable,2,FALSE),-1)</f>
        <v>-1</v>
      </c>
      <c r="D22" s="4">
        <f>'Planuojami Pirkimai'!D22</f>
        <v>0</v>
      </c>
      <c r="E22" s="4">
        <f>'Planuojami Pirkimai'!E22</f>
        <v>0</v>
      </c>
      <c r="F22" s="4">
        <f>IFERROR(VLOOKUP('Planuojami Pirkimai'!F22,MeasurementTable,2,FALSE),'Planuojami Pirkimai'!F22)</f>
        <v>0</v>
      </c>
      <c r="G22" s="9">
        <f>'Planuojami Pirkimai'!G22</f>
        <v>0</v>
      </c>
      <c r="H22" s="4">
        <f>'Planuojami Pirkimai'!H22</f>
        <v>0</v>
      </c>
      <c r="I22" s="9">
        <f>'Planuojami Pirkimai'!I22</f>
        <v>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-1</v>
      </c>
      <c r="M22" s="4">
        <f>IFERROR(VLOOKUP('Planuojami Pirkimai'!M22,YesNoTable,2,FALSE),-1)</f>
        <v>-1</v>
      </c>
      <c r="N22" s="4">
        <f>IFERROR(VLOOKUP('Planuojami Pirkimai'!N22,YesNoTable,2,FALSE),-1)</f>
        <v>-1</v>
      </c>
      <c r="O22">
        <f>IFERROR(VLOOKUP('Planuojami Pirkimai'!O22,TitleTable,2,FALSE),'Planuojami Pirkimai'!O22)</f>
        <v>0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-1</v>
      </c>
      <c r="B23" s="4">
        <f>'Planuojami Pirkimai'!B23</f>
        <v>0</v>
      </c>
      <c r="C23" s="4">
        <f>IFERROR(VLOOKUP('Planuojami Pirkimai'!C23,TypeTable,2,FALSE),-1)</f>
        <v>-1</v>
      </c>
      <c r="D23" s="4">
        <f>'Planuojami Pirkimai'!D23</f>
        <v>0</v>
      </c>
      <c r="E23" s="4">
        <f>'Planuojami Pirkimai'!E23</f>
        <v>0</v>
      </c>
      <c r="F23" s="4">
        <f>IFERROR(VLOOKUP('Planuojami Pirkimai'!F23,MeasurementTable,2,FALSE),'Planuojami Pirkimai'!F23)</f>
        <v>0</v>
      </c>
      <c r="G23" s="9">
        <f>'Planuojami Pirkimai'!G23</f>
        <v>0</v>
      </c>
      <c r="H23" s="4">
        <f>'Planuojami Pirkimai'!H23</f>
        <v>0</v>
      </c>
      <c r="I23" s="9">
        <f>'Planuojami Pirkimai'!I23</f>
        <v>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-1</v>
      </c>
      <c r="M23" s="4">
        <f>IFERROR(VLOOKUP('Planuojami Pirkimai'!M23,YesNoTable,2,FALSE),-1)</f>
        <v>-1</v>
      </c>
      <c r="N23" s="4">
        <f>IFERROR(VLOOKUP('Planuojami Pirkimai'!N23,YesNoTable,2,FALSE),-1)</f>
        <v>-1</v>
      </c>
      <c r="O23">
        <f>IFERROR(VLOOKUP('Planuojami Pirkimai'!O23,TitleTable,2,FALSE),'Planuojami Pirkimai'!O23)</f>
        <v>0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workbookViewId="0">
      <selection activeCell="G9" sqref="G9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161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55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59</v>
      </c>
      <c r="D5">
        <v>5</v>
      </c>
      <c r="E5" t="s">
        <v>73</v>
      </c>
      <c r="F5">
        <v>5</v>
      </c>
      <c r="I5" t="s">
        <v>46</v>
      </c>
      <c r="J5">
        <v>5</v>
      </c>
      <c r="K5" s="3" t="s">
        <v>68</v>
      </c>
      <c r="L5">
        <v>5</v>
      </c>
    </row>
    <row r="6" spans="1:14" x14ac:dyDescent="0.25">
      <c r="C6" t="s">
        <v>61</v>
      </c>
      <c r="D6">
        <v>24</v>
      </c>
      <c r="E6" t="s">
        <v>74</v>
      </c>
      <c r="F6">
        <v>6</v>
      </c>
      <c r="I6" t="s">
        <v>45</v>
      </c>
      <c r="J6">
        <v>6</v>
      </c>
    </row>
    <row r="7" spans="1:14" x14ac:dyDescent="0.25">
      <c r="C7" t="s">
        <v>62</v>
      </c>
      <c r="D7">
        <v>25</v>
      </c>
      <c r="E7" t="s">
        <v>75</v>
      </c>
      <c r="F7">
        <v>7</v>
      </c>
      <c r="I7" t="s">
        <v>44</v>
      </c>
      <c r="J7">
        <v>7</v>
      </c>
    </row>
    <row r="8" spans="1:14" x14ac:dyDescent="0.25">
      <c r="C8" t="s">
        <v>63</v>
      </c>
      <c r="D8">
        <v>26</v>
      </c>
      <c r="E8" t="s">
        <v>76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77</v>
      </c>
      <c r="F9">
        <v>9</v>
      </c>
      <c r="I9" t="s">
        <v>42</v>
      </c>
      <c r="J9">
        <v>9</v>
      </c>
    </row>
    <row r="10" spans="1:14" x14ac:dyDescent="0.25">
      <c r="E10" t="s">
        <v>78</v>
      </c>
      <c r="F10">
        <v>10</v>
      </c>
      <c r="I10" t="s">
        <v>41</v>
      </c>
      <c r="J10">
        <v>10</v>
      </c>
    </row>
    <row r="11" spans="1:14" x14ac:dyDescent="0.25">
      <c r="E11" t="s">
        <v>79</v>
      </c>
      <c r="F11">
        <v>11</v>
      </c>
      <c r="I11" t="s">
        <v>40</v>
      </c>
      <c r="J11">
        <v>11</v>
      </c>
    </row>
    <row r="12" spans="1:14" x14ac:dyDescent="0.25">
      <c r="E12" t="s">
        <v>80</v>
      </c>
      <c r="F12">
        <v>12</v>
      </c>
      <c r="I12" t="s">
        <v>39</v>
      </c>
      <c r="J12">
        <v>12</v>
      </c>
    </row>
    <row r="13" spans="1:14" x14ac:dyDescent="0.25">
      <c r="E13" t="s">
        <v>81</v>
      </c>
      <c r="F13">
        <v>13</v>
      </c>
      <c r="I13" t="s">
        <v>38</v>
      </c>
      <c r="J13">
        <v>13</v>
      </c>
    </row>
    <row r="14" spans="1:14" x14ac:dyDescent="0.25">
      <c r="E14" t="s">
        <v>82</v>
      </c>
      <c r="F14">
        <v>14</v>
      </c>
      <c r="I14" t="s">
        <v>37</v>
      </c>
      <c r="J14">
        <v>14</v>
      </c>
    </row>
    <row r="15" spans="1:14" x14ac:dyDescent="0.25">
      <c r="E15" t="s">
        <v>83</v>
      </c>
      <c r="F15">
        <v>15</v>
      </c>
      <c r="I15" t="s">
        <v>36</v>
      </c>
      <c r="J15">
        <v>15</v>
      </c>
    </row>
    <row r="16" spans="1:14" x14ac:dyDescent="0.25">
      <c r="E16" t="s">
        <v>84</v>
      </c>
      <c r="F16">
        <v>16</v>
      </c>
      <c r="I16" t="s">
        <v>35</v>
      </c>
      <c r="J16">
        <v>16</v>
      </c>
    </row>
    <row r="17" spans="5:10" x14ac:dyDescent="0.25">
      <c r="E17" t="s">
        <v>85</v>
      </c>
      <c r="F17">
        <v>17</v>
      </c>
      <c r="I17" t="s">
        <v>34</v>
      </c>
      <c r="J17">
        <v>17</v>
      </c>
    </row>
    <row r="18" spans="5:10" x14ac:dyDescent="0.25">
      <c r="E18" t="s">
        <v>86</v>
      </c>
      <c r="F18">
        <v>18</v>
      </c>
      <c r="I18" t="s">
        <v>69</v>
      </c>
      <c r="J18">
        <v>23</v>
      </c>
    </row>
    <row r="19" spans="5:10" x14ac:dyDescent="0.25">
      <c r="E19" t="s">
        <v>87</v>
      </c>
      <c r="F19">
        <v>19</v>
      </c>
      <c r="I19" t="s">
        <v>33</v>
      </c>
      <c r="J19">
        <v>18</v>
      </c>
    </row>
    <row r="20" spans="5:10" x14ac:dyDescent="0.25">
      <c r="E20" t="s">
        <v>88</v>
      </c>
      <c r="F20">
        <v>20</v>
      </c>
    </row>
    <row r="21" spans="5:10" x14ac:dyDescent="0.25">
      <c r="E21" t="s">
        <v>89</v>
      </c>
      <c r="F21">
        <v>21</v>
      </c>
    </row>
    <row r="22" spans="5:10" x14ac:dyDescent="0.25">
      <c r="E22" t="s">
        <v>90</v>
      </c>
      <c r="F22">
        <v>22</v>
      </c>
    </row>
    <row r="23" spans="5:10" x14ac:dyDescent="0.25">
      <c r="E23" t="s">
        <v>91</v>
      </c>
      <c r="F23">
        <v>23</v>
      </c>
    </row>
    <row r="24" spans="5:10" x14ac:dyDescent="0.25">
      <c r="E24" t="s">
        <v>92</v>
      </c>
      <c r="F24">
        <v>24</v>
      </c>
    </row>
    <row r="25" spans="5:10" x14ac:dyDescent="0.25">
      <c r="E25" t="s">
        <v>93</v>
      </c>
      <c r="F25">
        <v>25</v>
      </c>
    </row>
    <row r="26" spans="5:10" x14ac:dyDescent="0.25">
      <c r="E26" t="s">
        <v>94</v>
      </c>
      <c r="F26">
        <v>26</v>
      </c>
    </row>
    <row r="27" spans="5:10" x14ac:dyDescent="0.25">
      <c r="E27" t="s">
        <v>95</v>
      </c>
      <c r="F27">
        <v>27</v>
      </c>
    </row>
    <row r="28" spans="5:10" x14ac:dyDescent="0.25">
      <c r="E28" t="s">
        <v>96</v>
      </c>
      <c r="F28">
        <v>28</v>
      </c>
    </row>
    <row r="29" spans="5:10" x14ac:dyDescent="0.25">
      <c r="E29" t="s">
        <v>97</v>
      </c>
      <c r="F29">
        <v>29</v>
      </c>
    </row>
    <row r="30" spans="5:10" x14ac:dyDescent="0.25">
      <c r="E30" t="s">
        <v>98</v>
      </c>
      <c r="F30">
        <v>30</v>
      </c>
    </row>
    <row r="31" spans="5:10" x14ac:dyDescent="0.25">
      <c r="E31" t="s">
        <v>99</v>
      </c>
      <c r="F31">
        <v>31</v>
      </c>
    </row>
    <row r="32" spans="5:10" x14ac:dyDescent="0.25">
      <c r="E32" t="s">
        <v>100</v>
      </c>
      <c r="F32">
        <v>32</v>
      </c>
    </row>
    <row r="33" spans="5:6" x14ac:dyDescent="0.25">
      <c r="E33" t="s">
        <v>101</v>
      </c>
      <c r="F33">
        <v>33</v>
      </c>
    </row>
    <row r="34" spans="5:6" x14ac:dyDescent="0.25">
      <c r="E34" t="s">
        <v>102</v>
      </c>
      <c r="F34">
        <v>34</v>
      </c>
    </row>
    <row r="35" spans="5:6" x14ac:dyDescent="0.25">
      <c r="E35" t="s">
        <v>103</v>
      </c>
      <c r="F35">
        <v>35</v>
      </c>
    </row>
    <row r="36" spans="5:6" x14ac:dyDescent="0.25">
      <c r="E36" t="s">
        <v>104</v>
      </c>
      <c r="F36">
        <v>36</v>
      </c>
    </row>
    <row r="37" spans="5:6" x14ac:dyDescent="0.25">
      <c r="E37" t="s">
        <v>105</v>
      </c>
      <c r="F37">
        <v>37</v>
      </c>
    </row>
    <row r="38" spans="5:6" x14ac:dyDescent="0.25">
      <c r="E38" t="s">
        <v>106</v>
      </c>
      <c r="F38">
        <v>38</v>
      </c>
    </row>
    <row r="39" spans="5:6" x14ac:dyDescent="0.25">
      <c r="E39" t="s">
        <v>107</v>
      </c>
      <c r="F39">
        <v>39</v>
      </c>
    </row>
    <row r="40" spans="5:6" x14ac:dyDescent="0.25">
      <c r="E40" t="s">
        <v>108</v>
      </c>
      <c r="F40">
        <v>40</v>
      </c>
    </row>
    <row r="41" spans="5:6" x14ac:dyDescent="0.25">
      <c r="E41" t="s">
        <v>110</v>
      </c>
      <c r="F41">
        <v>41</v>
      </c>
    </row>
    <row r="42" spans="5:6" x14ac:dyDescent="0.25">
      <c r="E42" t="s">
        <v>111</v>
      </c>
      <c r="F42">
        <v>42</v>
      </c>
    </row>
    <row r="43" spans="5:6" x14ac:dyDescent="0.25">
      <c r="E43" t="s">
        <v>112</v>
      </c>
      <c r="F43">
        <v>43</v>
      </c>
    </row>
    <row r="44" spans="5:6" x14ac:dyDescent="0.25">
      <c r="E44" t="s">
        <v>113</v>
      </c>
      <c r="F44">
        <v>44</v>
      </c>
    </row>
    <row r="45" spans="5:6" x14ac:dyDescent="0.25">
      <c r="E45" t="s">
        <v>114</v>
      </c>
      <c r="F45">
        <v>45</v>
      </c>
    </row>
    <row r="46" spans="5:6" x14ac:dyDescent="0.25">
      <c r="E46" t="s">
        <v>115</v>
      </c>
      <c r="F46">
        <v>46</v>
      </c>
    </row>
    <row r="47" spans="5:6" x14ac:dyDescent="0.25">
      <c r="E47" t="s">
        <v>116</v>
      </c>
      <c r="F47">
        <v>47</v>
      </c>
    </row>
    <row r="48" spans="5:6" x14ac:dyDescent="0.25">
      <c r="E48" t="s">
        <v>117</v>
      </c>
      <c r="F48">
        <v>48</v>
      </c>
    </row>
    <row r="49" spans="5:6" x14ac:dyDescent="0.25">
      <c r="E49" t="s">
        <v>109</v>
      </c>
      <c r="F49">
        <v>49</v>
      </c>
    </row>
    <row r="50" spans="5:6" x14ac:dyDescent="0.25">
      <c r="E50" t="s">
        <v>118</v>
      </c>
      <c r="F50">
        <v>50</v>
      </c>
    </row>
    <row r="51" spans="5:6" x14ac:dyDescent="0.25">
      <c r="E51" t="s">
        <v>119</v>
      </c>
      <c r="F51">
        <v>51</v>
      </c>
    </row>
    <row r="52" spans="5:6" x14ac:dyDescent="0.25">
      <c r="E52" t="s">
        <v>120</v>
      </c>
      <c r="F52">
        <v>52</v>
      </c>
    </row>
    <row r="53" spans="5:6" x14ac:dyDescent="0.25">
      <c r="E53" t="s">
        <v>121</v>
      </c>
      <c r="F53">
        <v>53</v>
      </c>
    </row>
    <row r="54" spans="5:6" x14ac:dyDescent="0.25">
      <c r="E54" t="s">
        <v>122</v>
      </c>
      <c r="F54">
        <v>54</v>
      </c>
    </row>
    <row r="55" spans="5:6" x14ac:dyDescent="0.25">
      <c r="E55" t="s">
        <v>123</v>
      </c>
      <c r="F55">
        <v>55</v>
      </c>
    </row>
    <row r="56" spans="5:6" x14ac:dyDescent="0.25">
      <c r="E56" t="s">
        <v>124</v>
      </c>
      <c r="F56">
        <v>56</v>
      </c>
    </row>
    <row r="57" spans="5:6" x14ac:dyDescent="0.25">
      <c r="E57" t="s">
        <v>125</v>
      </c>
      <c r="F57">
        <v>57</v>
      </c>
    </row>
    <row r="58" spans="5:6" x14ac:dyDescent="0.25">
      <c r="E58" t="s">
        <v>126</v>
      </c>
      <c r="F58">
        <v>58</v>
      </c>
    </row>
    <row r="59" spans="5:6" x14ac:dyDescent="0.25">
      <c r="E59" t="s">
        <v>127</v>
      </c>
      <c r="F59">
        <v>59</v>
      </c>
    </row>
    <row r="60" spans="5:6" x14ac:dyDescent="0.25">
      <c r="E60" t="s">
        <v>128</v>
      </c>
      <c r="F60">
        <v>60</v>
      </c>
    </row>
    <row r="61" spans="5:6" x14ac:dyDescent="0.25">
      <c r="E61" t="s">
        <v>129</v>
      </c>
      <c r="F61">
        <v>61</v>
      </c>
    </row>
    <row r="62" spans="5:6" x14ac:dyDescent="0.25">
      <c r="E62" t="s">
        <v>130</v>
      </c>
      <c r="F62">
        <v>62</v>
      </c>
    </row>
    <row r="63" spans="5:6" x14ac:dyDescent="0.25">
      <c r="E63" t="s">
        <v>131</v>
      </c>
      <c r="F63">
        <v>63</v>
      </c>
    </row>
    <row r="64" spans="5:6" x14ac:dyDescent="0.25">
      <c r="E64" t="s">
        <v>132</v>
      </c>
      <c r="F64">
        <v>64</v>
      </c>
    </row>
    <row r="65" spans="5:6" x14ac:dyDescent="0.25">
      <c r="E65" t="s">
        <v>133</v>
      </c>
      <c r="F65">
        <v>65</v>
      </c>
    </row>
    <row r="66" spans="5:6" x14ac:dyDescent="0.25">
      <c r="E66" t="s">
        <v>134</v>
      </c>
      <c r="F66">
        <v>66</v>
      </c>
    </row>
    <row r="67" spans="5:6" x14ac:dyDescent="0.25">
      <c r="E67" t="s">
        <v>135</v>
      </c>
      <c r="F67">
        <v>67</v>
      </c>
    </row>
    <row r="68" spans="5:6" x14ac:dyDescent="0.25">
      <c r="E68" t="s">
        <v>136</v>
      </c>
      <c r="F68">
        <v>68</v>
      </c>
    </row>
    <row r="69" spans="5:6" x14ac:dyDescent="0.25">
      <c r="E69" t="s">
        <v>137</v>
      </c>
      <c r="F69">
        <v>69</v>
      </c>
    </row>
    <row r="70" spans="5:6" x14ac:dyDescent="0.25">
      <c r="E70" t="s">
        <v>138</v>
      </c>
      <c r="F70">
        <v>70</v>
      </c>
    </row>
    <row r="71" spans="5:6" x14ac:dyDescent="0.25">
      <c r="E71" t="s">
        <v>139</v>
      </c>
      <c r="F71">
        <v>71</v>
      </c>
    </row>
    <row r="72" spans="5:6" x14ac:dyDescent="0.25">
      <c r="E72" t="s">
        <v>140</v>
      </c>
      <c r="F72">
        <v>72</v>
      </c>
    </row>
    <row r="73" spans="5:6" x14ac:dyDescent="0.25">
      <c r="E73" t="s">
        <v>141</v>
      </c>
      <c r="F73">
        <v>73</v>
      </c>
    </row>
    <row r="74" spans="5:6" x14ac:dyDescent="0.25">
      <c r="E74" t="s">
        <v>142</v>
      </c>
      <c r="F74">
        <v>74</v>
      </c>
    </row>
    <row r="75" spans="5:6" x14ac:dyDescent="0.25">
      <c r="E75" t="s">
        <v>143</v>
      </c>
      <c r="F75">
        <v>75</v>
      </c>
    </row>
    <row r="76" spans="5:6" x14ac:dyDescent="0.25">
      <c r="E76" t="s">
        <v>144</v>
      </c>
      <c r="F76">
        <v>76</v>
      </c>
    </row>
    <row r="77" spans="5:6" x14ac:dyDescent="0.25">
      <c r="E77" t="s">
        <v>145</v>
      </c>
      <c r="F77">
        <v>77</v>
      </c>
    </row>
    <row r="78" spans="5:6" x14ac:dyDescent="0.25">
      <c r="E78" t="s">
        <v>146</v>
      </c>
      <c r="F78">
        <v>78</v>
      </c>
    </row>
    <row r="79" spans="5:6" x14ac:dyDescent="0.25">
      <c r="E79" t="s">
        <v>147</v>
      </c>
      <c r="F79">
        <v>79</v>
      </c>
    </row>
    <row r="80" spans="5:6" x14ac:dyDescent="0.25">
      <c r="E80" t="s">
        <v>148</v>
      </c>
      <c r="F80">
        <v>80</v>
      </c>
    </row>
    <row r="81" spans="5:6" x14ac:dyDescent="0.25">
      <c r="E81" t="s">
        <v>149</v>
      </c>
      <c r="F81">
        <v>81</v>
      </c>
    </row>
    <row r="82" spans="5:6" x14ac:dyDescent="0.25">
      <c r="E82" t="s">
        <v>150</v>
      </c>
      <c r="F82">
        <v>82</v>
      </c>
    </row>
    <row r="83" spans="5:6" x14ac:dyDescent="0.25">
      <c r="E83" t="s">
        <v>151</v>
      </c>
      <c r="F83">
        <v>83</v>
      </c>
    </row>
    <row r="84" spans="5:6" x14ac:dyDescent="0.25">
      <c r="E84" t="s">
        <v>152</v>
      </c>
      <c r="F84">
        <v>84</v>
      </c>
    </row>
    <row r="85" spans="5:6" x14ac:dyDescent="0.25">
      <c r="E85" t="s">
        <v>153</v>
      </c>
      <c r="F85">
        <v>85</v>
      </c>
    </row>
    <row r="86" spans="5:6" x14ac:dyDescent="0.25">
      <c r="E86" t="s">
        <v>154</v>
      </c>
      <c r="F86">
        <v>86</v>
      </c>
    </row>
    <row r="87" spans="5:6" x14ac:dyDescent="0.25">
      <c r="E87" t="s">
        <v>155</v>
      </c>
      <c r="F87">
        <v>87</v>
      </c>
    </row>
    <row r="88" spans="5:6" x14ac:dyDescent="0.25">
      <c r="E88" t="s">
        <v>156</v>
      </c>
      <c r="F88">
        <v>88</v>
      </c>
    </row>
    <row r="89" spans="5:6" x14ac:dyDescent="0.25">
      <c r="E89" t="s">
        <v>157</v>
      </c>
      <c r="F89">
        <v>89</v>
      </c>
    </row>
    <row r="90" spans="5:6" x14ac:dyDescent="0.25">
      <c r="E90" t="s">
        <v>158</v>
      </c>
      <c r="F90">
        <v>90</v>
      </c>
    </row>
    <row r="91" spans="5:6" x14ac:dyDescent="0.25">
      <c r="E91" t="s">
        <v>159</v>
      </c>
      <c r="F91">
        <v>91</v>
      </c>
    </row>
    <row r="92" spans="5:6" x14ac:dyDescent="0.25">
      <c r="E92" t="s">
        <v>160</v>
      </c>
      <c r="F92">
        <v>92</v>
      </c>
    </row>
  </sheetData>
  <sheetProtection algorithmName="SHA-512" hashValue="tSj+nIiPNcpODOKjkuCE1TQfiIpfjpJCUrHwPhp52wr0zuYs4HpAm0675oaNLSsVZ9co9xyBJlAeQ0oef32CBg==" saltValue="U3L5yHRsGr3BreQ/4LoB/Q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Viktorija</cp:lastModifiedBy>
  <cp:lastPrinted>2019-03-12T11:34:35Z</cp:lastPrinted>
  <dcterms:created xsi:type="dcterms:W3CDTF">2017-11-15T13:10:29Z</dcterms:created>
  <dcterms:modified xsi:type="dcterms:W3CDTF">2019-06-04T09:39:59Z</dcterms:modified>
</cp:coreProperties>
</file>