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_januskeviciene\Desktop\SST\2021-03\"/>
    </mc:Choice>
  </mc:AlternateContent>
  <xr:revisionPtr revIDLastSave="0" documentId="13_ncr:1_{28031DEF-0C63-4217-8698-32AC247AF5B6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2020-10" sheetId="1" r:id="rId1"/>
    <sheet name="2020-11" sheetId="4" r:id="rId2"/>
    <sheet name="2020-12" sheetId="5" r:id="rId3"/>
    <sheet name="2021-01" sheetId="6" r:id="rId4"/>
    <sheet name="2021-02" sheetId="7" r:id="rId5"/>
    <sheet name="2021-03" sheetId="8" r:id="rId6"/>
  </sheets>
  <definedNames>
    <definedName name="_xlnm._FilterDatabase" localSheetId="0" hidden="1">'2020-10'!$B$3:$J$169</definedName>
    <definedName name="_xlnm.Print_Titles" localSheetId="0">'2020-10'!$3:$4</definedName>
  </definedNames>
  <calcPr calcId="191029"/>
</workbook>
</file>

<file path=xl/calcChain.xml><?xml version="1.0" encoding="utf-8"?>
<calcChain xmlns="http://schemas.openxmlformats.org/spreadsheetml/2006/main">
  <c r="I170" i="8" l="1"/>
  <c r="I169" i="8"/>
  <c r="I168" i="8"/>
  <c r="I172" i="8" s="1"/>
  <c r="I164" i="8"/>
  <c r="I163" i="8"/>
  <c r="I162" i="8"/>
  <c r="I161" i="8"/>
  <c r="C161" i="8"/>
  <c r="C162" i="8" s="1"/>
  <c r="C163" i="8" s="1"/>
  <c r="I160" i="8"/>
  <c r="C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0" i="8"/>
  <c r="I119" i="8"/>
  <c r="I118" i="8"/>
  <c r="I117" i="8"/>
  <c r="I116" i="8"/>
  <c r="I115" i="8"/>
  <c r="I114" i="8"/>
  <c r="I113" i="8"/>
  <c r="I112" i="8"/>
  <c r="I122" i="8" s="1"/>
  <c r="I108" i="8"/>
  <c r="I107" i="8"/>
  <c r="I106" i="8"/>
  <c r="I105" i="8"/>
  <c r="I110" i="8" s="1"/>
  <c r="I104" i="8"/>
  <c r="I103" i="8"/>
  <c r="I99" i="8"/>
  <c r="I98" i="8"/>
  <c r="I97" i="8"/>
  <c r="I96" i="8"/>
  <c r="I95" i="8"/>
  <c r="I94" i="8"/>
  <c r="I93" i="8"/>
  <c r="I92" i="8"/>
  <c r="I91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28" i="7"/>
  <c r="I29" i="7"/>
  <c r="I114" i="7"/>
  <c r="I113" i="7"/>
  <c r="I115" i="7"/>
  <c r="I116" i="7"/>
  <c r="I117" i="7"/>
  <c r="I118" i="7"/>
  <c r="I119" i="7"/>
  <c r="I120" i="7"/>
  <c r="I112" i="7"/>
  <c r="I104" i="7"/>
  <c r="I105" i="7"/>
  <c r="I106" i="7"/>
  <c r="I107" i="7"/>
  <c r="I108" i="7"/>
  <c r="I103" i="7"/>
  <c r="I92" i="7"/>
  <c r="I93" i="7"/>
  <c r="I94" i="7"/>
  <c r="I95" i="7"/>
  <c r="I96" i="7"/>
  <c r="I97" i="7"/>
  <c r="I98" i="7"/>
  <c r="I99" i="7"/>
  <c r="I91" i="7"/>
  <c r="I170" i="7"/>
  <c r="I169" i="7"/>
  <c r="I168" i="7"/>
  <c r="I164" i="7"/>
  <c r="I163" i="7"/>
  <c r="I162" i="7"/>
  <c r="I161" i="7"/>
  <c r="I160" i="7"/>
  <c r="C160" i="7"/>
  <c r="C161" i="7" s="1"/>
  <c r="C162" i="7" s="1"/>
  <c r="C163" i="7" s="1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C161" i="6"/>
  <c r="C162" i="6" s="1"/>
  <c r="C163" i="6" s="1"/>
  <c r="C164" i="6" s="1"/>
  <c r="C160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24" i="6"/>
  <c r="I169" i="6"/>
  <c r="I170" i="6"/>
  <c r="I168" i="6"/>
  <c r="I172" i="6" s="1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30" i="6"/>
  <c r="I122" i="6"/>
  <c r="I110" i="6"/>
  <c r="I101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30" i="5"/>
  <c r="I43" i="5"/>
  <c r="I50" i="5"/>
  <c r="I67" i="5"/>
  <c r="I6" i="5"/>
  <c r="I7" i="5"/>
  <c r="I8" i="5"/>
  <c r="I9" i="5"/>
  <c r="I10" i="5"/>
  <c r="I11" i="5"/>
  <c r="I12" i="5"/>
  <c r="I5" i="5"/>
  <c r="I14" i="5"/>
  <c r="I15" i="5"/>
  <c r="I16" i="5"/>
  <c r="I17" i="5"/>
  <c r="I18" i="5"/>
  <c r="I19" i="5"/>
  <c r="I20" i="5"/>
  <c r="I21" i="5"/>
  <c r="I22" i="5"/>
  <c r="I23" i="5"/>
  <c r="I24" i="5"/>
  <c r="I13" i="5"/>
  <c r="I26" i="5" s="1"/>
  <c r="I170" i="5"/>
  <c r="I169" i="5"/>
  <c r="I168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2" i="5"/>
  <c r="I110" i="5"/>
  <c r="I101" i="5"/>
  <c r="I170" i="4"/>
  <c r="I169" i="4"/>
  <c r="I168" i="4"/>
  <c r="I172" i="4" s="1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66" i="4" s="1"/>
  <c r="I124" i="4"/>
  <c r="I122" i="4"/>
  <c r="I110" i="4"/>
  <c r="I101" i="4"/>
  <c r="I89" i="4"/>
  <c r="I26" i="4"/>
  <c r="I166" i="8" l="1"/>
  <c r="I101" i="8"/>
  <c r="I89" i="8"/>
  <c r="I26" i="8"/>
  <c r="I172" i="7"/>
  <c r="I166" i="7"/>
  <c r="I122" i="7"/>
  <c r="I110" i="7"/>
  <c r="I101" i="7"/>
  <c r="I89" i="7"/>
  <c r="I26" i="7"/>
  <c r="I166" i="6"/>
  <c r="I89" i="6"/>
  <c r="I26" i="6"/>
  <c r="I172" i="5"/>
  <c r="I166" i="5"/>
  <c r="I89" i="5"/>
  <c r="I26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8" i="1"/>
  <c r="I169" i="1"/>
  <c r="I170" i="1"/>
  <c r="I124" i="1"/>
  <c r="I122" i="1"/>
  <c r="I110" i="1"/>
  <c r="I101" i="1"/>
  <c r="I89" i="1"/>
  <c r="I166" i="1" l="1"/>
  <c r="I172" i="1"/>
</calcChain>
</file>

<file path=xl/sharedStrings.xml><?xml version="1.0" encoding="utf-8"?>
<sst xmlns="http://schemas.openxmlformats.org/spreadsheetml/2006/main" count="1308" uniqueCount="234">
  <si>
    <t>Nr.</t>
  </si>
  <si>
    <t>Adresas</t>
  </si>
  <si>
    <t xml:space="preserve">Butų sk.                           </t>
  </si>
  <si>
    <t>Statybos metai</t>
  </si>
  <si>
    <t>Šilumos suvartojimas šildymui</t>
  </si>
  <si>
    <t>vnt.</t>
  </si>
  <si>
    <t>metai</t>
  </si>
  <si>
    <t>kWh/m2/mėn</t>
  </si>
  <si>
    <t>m2</t>
  </si>
  <si>
    <t>MWh</t>
  </si>
  <si>
    <t>VIDURKIS</t>
  </si>
  <si>
    <t>Nepriklausomybės g. 20</t>
  </si>
  <si>
    <t>Mokyklos g. 19</t>
  </si>
  <si>
    <t>Mokyklos g. 27</t>
  </si>
  <si>
    <t>Vilniaus g. 32</t>
  </si>
  <si>
    <t>A. Mickevičiaus g. 15</t>
  </si>
  <si>
    <t>A. Mickevičiaus g. 1</t>
  </si>
  <si>
    <t>A. Mickevičiaus g. 1A</t>
  </si>
  <si>
    <t>A. Mickevičiaus g. 3</t>
  </si>
  <si>
    <t>A. Mickevičiaus g. 7</t>
  </si>
  <si>
    <t>A. Mickevičiaus g. 16</t>
  </si>
  <si>
    <t>Vilniaus g. 26</t>
  </si>
  <si>
    <t>Vilniaus g. 26A</t>
  </si>
  <si>
    <t>Vilniaus g. 26B</t>
  </si>
  <si>
    <t>Vytauto g. 31</t>
  </si>
  <si>
    <t>Vytauto g. 33</t>
  </si>
  <si>
    <t>Vytauto g. 38</t>
  </si>
  <si>
    <t>J. Sniadeckio g. 27</t>
  </si>
  <si>
    <t>A. Mickevičiaus g. 12</t>
  </si>
  <si>
    <t>A. Mickevičiaus g. 17A</t>
  </si>
  <si>
    <t>A. Mickevičiaus g. 2</t>
  </si>
  <si>
    <t>A. Mickevičiaus g. 21</t>
  </si>
  <si>
    <t>A. Mickevičiaus g. 30A</t>
  </si>
  <si>
    <t>A. Mickevičiaus g. 4</t>
  </si>
  <si>
    <t>A. Mickevičiaus g. 5</t>
  </si>
  <si>
    <t>A. Mickevičiaus g. 8</t>
  </si>
  <si>
    <t>J. Sniadeckio g.10</t>
  </si>
  <si>
    <t>J. Sniadeckio g. 12</t>
  </si>
  <si>
    <t>J. Sniadeckio g. 14</t>
  </si>
  <si>
    <t>J. Sniadeckio g. 21</t>
  </si>
  <si>
    <t>J. Sniadeckio g. 22</t>
  </si>
  <si>
    <t>J. Sniadeckio g. 24</t>
  </si>
  <si>
    <t>J. Sniadeckio g. 25</t>
  </si>
  <si>
    <t>J. Sniadeckio g. 23</t>
  </si>
  <si>
    <t>J. Sniadeckio g. 18</t>
  </si>
  <si>
    <t>Mokyklos g. 23</t>
  </si>
  <si>
    <t>Mokyklos g. 25</t>
  </si>
  <si>
    <t>Naujoji g. 2</t>
  </si>
  <si>
    <t>Naujoji g. 3</t>
  </si>
  <si>
    <t>Naujoji g. 4</t>
  </si>
  <si>
    <t>Naujoji g. 6</t>
  </si>
  <si>
    <t>Naujoji g. 7</t>
  </si>
  <si>
    <t>Nepriklausomybės g. 28</t>
  </si>
  <si>
    <t>Nepriklausomybės g. 30</t>
  </si>
  <si>
    <t>Pramonės g. 7</t>
  </si>
  <si>
    <t>Šalčios skg. 14</t>
  </si>
  <si>
    <t>Šalčios skg. 12</t>
  </si>
  <si>
    <t>Šalčios skg. 5</t>
  </si>
  <si>
    <t>Šalčios skg. 6</t>
  </si>
  <si>
    <t>Šalčios skg. 7</t>
  </si>
  <si>
    <t>Šalčios skg. 8</t>
  </si>
  <si>
    <t>Vilniaus g. 11</t>
  </si>
  <si>
    <t>Vilniaus g. 15A</t>
  </si>
  <si>
    <t>Vilniaus g. 22</t>
  </si>
  <si>
    <t>Vilniaus g. 24</t>
  </si>
  <si>
    <t>Vilniaus g. 25</t>
  </si>
  <si>
    <t>Vilniaus g. 35</t>
  </si>
  <si>
    <t>Vilniaus g. 45</t>
  </si>
  <si>
    <t>Vilniaus g. 51</t>
  </si>
  <si>
    <t>Vilniaus g. 65</t>
  </si>
  <si>
    <t>Vilniaus g. 9</t>
  </si>
  <si>
    <t>Vilniaus g. 9A</t>
  </si>
  <si>
    <t>Vytauto g. 22A</t>
  </si>
  <si>
    <t>Vytauto g. 24</t>
  </si>
  <si>
    <t>Vytauto g. 29</t>
  </si>
  <si>
    <t>Vytauto g. 30</t>
  </si>
  <si>
    <t>Vytauto g. 32</t>
  </si>
  <si>
    <t>Vytauto g. 34</t>
  </si>
  <si>
    <t>1970</t>
  </si>
  <si>
    <t>1989</t>
  </si>
  <si>
    <t>1975</t>
  </si>
  <si>
    <t>1984</t>
  </si>
  <si>
    <t>1956</t>
  </si>
  <si>
    <t>Mokyklos g. 17</t>
  </si>
  <si>
    <t>Bažnyčios g. 17</t>
  </si>
  <si>
    <t>A. Mickevičiaus g. 24</t>
  </si>
  <si>
    <t>1972</t>
  </si>
  <si>
    <t>1983</t>
  </si>
  <si>
    <t>2232,09</t>
  </si>
  <si>
    <t>937,3</t>
  </si>
  <si>
    <t>2215,37</t>
  </si>
  <si>
    <t>2265,23</t>
  </si>
  <si>
    <t>2283,78</t>
  </si>
  <si>
    <t>313,53</t>
  </si>
  <si>
    <t>1745,13</t>
  </si>
  <si>
    <t>681,36</t>
  </si>
  <si>
    <t>40</t>
  </si>
  <si>
    <t>3,94</t>
  </si>
  <si>
    <t>1,76</t>
  </si>
  <si>
    <t>1,86</t>
  </si>
  <si>
    <t>1,5</t>
  </si>
  <si>
    <t>2,01</t>
  </si>
  <si>
    <t>20</t>
  </si>
  <si>
    <t>1,66</t>
  </si>
  <si>
    <t>4,21</t>
  </si>
  <si>
    <t>2,03</t>
  </si>
  <si>
    <t>22</t>
  </si>
  <si>
    <t>1,41</t>
  </si>
  <si>
    <t>39</t>
  </si>
  <si>
    <t>4,46</t>
  </si>
  <si>
    <t>45</t>
  </si>
  <si>
    <t>3,57</t>
  </si>
  <si>
    <t>1,56</t>
  </si>
  <si>
    <t>44</t>
  </si>
  <si>
    <t>3,36</t>
  </si>
  <si>
    <t>37</t>
  </si>
  <si>
    <t>4,2</t>
  </si>
  <si>
    <t>2,41</t>
  </si>
  <si>
    <t>10</t>
  </si>
  <si>
    <t>1,81</t>
  </si>
  <si>
    <t>2,66</t>
  </si>
  <si>
    <t>6</t>
  </si>
  <si>
    <t>0,92</t>
  </si>
  <si>
    <t>2,93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</si>
  <si>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</si>
  <si>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</si>
  <si>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</si>
  <si>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</si>
  <si>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</si>
  <si>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</si>
  <si>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</si>
  <si>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</si>
  <si>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</si>
  <si>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</si>
  <si>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</si>
  <si>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</si>
  <si>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</si>
  <si>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</si>
  <si>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</si>
  <si>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</si>
  <si>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</si>
  <si>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A. Mickevičiaus g. 4A</t>
  </si>
  <si>
    <t>A. Mickevičiaus g. 9</t>
  </si>
  <si>
    <t>Naujoji g. 5</t>
  </si>
  <si>
    <t>T. Kosčiuškos g. 5</t>
  </si>
  <si>
    <t>T. Kosčiuškos g. 8</t>
  </si>
  <si>
    <t>Vilniaus g. 23</t>
  </si>
  <si>
    <t>Gegužės 3-osios g. 54</t>
  </si>
  <si>
    <t>Gegužės 3-osios g. 56</t>
  </si>
  <si>
    <t>Jono Pauliaus II g. 28</t>
  </si>
  <si>
    <t>Jono Pauliaus II g. 34</t>
  </si>
  <si>
    <t>Jono Pauliaus II g. 35</t>
  </si>
  <si>
    <t>Jono Pauliaus II g. 37</t>
  </si>
  <si>
    <t>M .Balinskio g. 76</t>
  </si>
  <si>
    <t>Merkio g. 10</t>
  </si>
  <si>
    <t>Merkio g. 12</t>
  </si>
  <si>
    <t>Merkio g. 4</t>
  </si>
  <si>
    <t>Merkio g. 5</t>
  </si>
  <si>
    <t>Saulėtoji g. 12</t>
  </si>
  <si>
    <t>Saulėtoji g. 36</t>
  </si>
  <si>
    <t>Saulėtoji g. 38</t>
  </si>
  <si>
    <t>Naudingas plotas</t>
  </si>
  <si>
    <t xml:space="preserve">Šilumos suvartojimas šildymui </t>
  </si>
  <si>
    <t>Šalčininkų r. sav. administracija</t>
  </si>
  <si>
    <t>garažai</t>
  </si>
  <si>
    <t>VIC</t>
  </si>
  <si>
    <t>Šalčininkų seniūnija</t>
  </si>
  <si>
    <t>Šalčininkų r. sav. kultūros centras</t>
  </si>
  <si>
    <t>Šalčininkų r. sutrikusio intelekto
žmonių dienos užimtumo centras</t>
  </si>
  <si>
    <t>Šalčininkų J. Sniadeckio gimnazija</t>
  </si>
  <si>
    <t>Bendrabutis</t>
  </si>
  <si>
    <t>Šalčininkų Santarvės gimnazija</t>
  </si>
  <si>
    <t>Šalč. St.Moniuškos menų m-kla</t>
  </si>
  <si>
    <t>Šalčininkų specialioji mokykla</t>
  </si>
  <si>
    <t>Šalčininkų vaikų l/d PASAKA</t>
  </si>
  <si>
    <t>Šalčininkų vaikų l/d VYTURĖLIS</t>
  </si>
  <si>
    <t xml:space="preserve">Čiužakampių senelių globos namai </t>
  </si>
  <si>
    <t xml:space="preserve">savarankiško gyvenimo namai </t>
  </si>
  <si>
    <t>Čiužiakampio Pagrindinė Mokykla</t>
  </si>
  <si>
    <t>Jašiūnų Aušros gimnazija</t>
  </si>
  <si>
    <t>Jašiūnų l/d ŽILVITIS</t>
  </si>
  <si>
    <t>Dieveniškių Ryto gimnazija</t>
  </si>
  <si>
    <t>Eišiškių vaikų l/d ŽIBURĖLIS</t>
  </si>
  <si>
    <t>Eišiškių St.Rapolionio gimnazija</t>
  </si>
  <si>
    <t>Eišiškių muzikos mokykla</t>
  </si>
  <si>
    <t>Baltosios Vokės seniūnija</t>
  </si>
  <si>
    <t>B.Vokės Elizos Ožeškovos gimnazija</t>
  </si>
  <si>
    <t>B.Vokės „Šilo“ gimnazija</t>
  </si>
  <si>
    <t>Baltosios Vokės l/d</t>
  </si>
  <si>
    <t>Butrimonių seniūnija</t>
  </si>
  <si>
    <t>Butrimonių A.Krepštul gimnazija</t>
  </si>
  <si>
    <t>Jašiūnų seniūnija</t>
  </si>
  <si>
    <t>Dainavos pagrindinė mokykla</t>
  </si>
  <si>
    <t>Poškonių seniūnija</t>
  </si>
  <si>
    <t>Poškonių l/d</t>
  </si>
  <si>
    <t>Dieveniškių l/d</t>
  </si>
  <si>
    <t>Šalčininkų socialinių paslaugų centras</t>
  </si>
  <si>
    <t>Antstolės T.Gerasimovič kontora</t>
  </si>
  <si>
    <t>AB Lietuvos paštas</t>
  </si>
  <si>
    <t>Šalčininkėlių V. Kozakevičiaus laisvalaikio ir sporto centras</t>
  </si>
  <si>
    <t>Baltosios Vokės pramogų centras</t>
  </si>
  <si>
    <t>Šalčininkų r. šeimos ir vaiko gerovės centras
gerovės centras</t>
  </si>
  <si>
    <t>Jašiūnų M.Balinskio gimnazija</t>
  </si>
  <si>
    <t>Dieveniškių A.Mickevičiaus gimnazija</t>
  </si>
  <si>
    <t>VĮ Turto bankas/
Architektų g. 4, Šalčininkai</t>
  </si>
  <si>
    <t>Vilniaus agroekologijos mokymo
 centras</t>
  </si>
  <si>
    <t>S. Bumblauskas</t>
  </si>
  <si>
    <t>Viešasis sektorius</t>
  </si>
  <si>
    <t>renovuoti daugiabučiai</t>
  </si>
  <si>
    <t>iki 1993 m. pastatyti ir nerenovuoti daugiabučiai</t>
  </si>
  <si>
    <t>Ūkinės ir komercinės veiklos sektorius</t>
  </si>
  <si>
    <t>VERSLO PARTNERIAI</t>
  </si>
  <si>
    <t>JAŠIŪNAI</t>
  </si>
  <si>
    <t>EIŠIŠKĖS</t>
  </si>
  <si>
    <t>BALTOJI VOKĖ</t>
  </si>
  <si>
    <t>ŠALČININKAI</t>
  </si>
  <si>
    <t>1032,29</t>
  </si>
  <si>
    <t>1,97</t>
  </si>
  <si>
    <t>1042,62</t>
  </si>
  <si>
    <t>1,59</t>
  </si>
  <si>
    <t>2033,99</t>
  </si>
  <si>
    <t>1,67</t>
  </si>
  <si>
    <t>J. Sniadeckio g. 20</t>
  </si>
  <si>
    <t>A. Mickevičiaus g. 10</t>
  </si>
  <si>
    <t>Vilniaus g. 13</t>
  </si>
  <si>
    <t>Mokyklos g. 21</t>
  </si>
  <si>
    <t>ŠILUMOS SUVARTOJIMAS 2020 M. SPALIO MĖN.</t>
  </si>
  <si>
    <t>ŠILUMOS SUVARTOJIMAS 2020 M. LAPKRIČIO MĖN.</t>
  </si>
  <si>
    <t>ŠILUMOS SUVARTOJIMAS 2020 M. GRUODŽIO MĖN.</t>
  </si>
  <si>
    <t>Merkio g. 8</t>
  </si>
  <si>
    <t>Transeita Logistics, UAB</t>
  </si>
  <si>
    <t>ŠILUMOS SUVARTOJIMAS 2021 M. SAUSIO MĖN.</t>
  </si>
  <si>
    <t>ŠILUMOS SUVARTOJIMAS 2021 M.VASARIO MĖN.</t>
  </si>
  <si>
    <t>ŠILUMOS SUVARTOJIMAS 2021 M.KOVO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</si>
</sst>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6">
    <xf numFmtId="0" fontId="0" fillId="0" borderId="0" xfId="0"/>
    <xf numFmtId="0" fontId="2" fillId="5" borderId="1" xfId="1" applyFont="1" applyBorder="1"/>
    <xf numFmtId="0" fontId="2" fillId="5" borderId="1" xfId="1" applyFont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2" fillId="4" borderId="5" xfId="0" applyFont="1" applyFill="1" applyBorder="1"/>
    <xf numFmtId="0" fontId="2" fillId="5" borderId="5" xfId="1" applyFont="1" applyBorder="1" applyAlignment="1">
      <alignment horizontal="center"/>
    </xf>
    <xf numFmtId="0" fontId="2" fillId="5" borderId="5" xfId="1" applyFont="1" applyBorder="1"/>
    <xf numFmtId="0" fontId="2" fillId="6" borderId="1" xfId="2" applyFont="1" applyBorder="1"/>
    <xf numFmtId="0" fontId="2" fillId="6" borderId="1" xfId="2" applyFont="1" applyBorder="1" applyAlignment="1">
      <alignment horizontal="left" wrapText="1"/>
    </xf>
    <xf numFmtId="0" fontId="2" fillId="6" borderId="1" xfId="2" applyFont="1" applyBorder="1" applyAlignment="1">
      <alignment wrapText="1"/>
    </xf>
    <xf numFmtId="0" fontId="2" fillId="6" borderId="1" xfId="2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/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6" borderId="6" xfId="2" applyFont="1" applyBorder="1" applyAlignment="1">
      <alignment horizontal="center"/>
    </xf>
    <xf numFmtId="0" fontId="3" fillId="6" borderId="2" xfId="2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5" borderId="5" xfId="1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5" borderId="1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5" borderId="5" xfId="1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6" borderId="1" xfId="2" applyNumberFormat="1" applyFont="1" applyBorder="1" applyAlignment="1">
      <alignment horizontal="center"/>
    </xf>
    <xf numFmtId="2" fontId="3" fillId="6" borderId="6" xfId="2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6" borderId="10" xfId="2" applyBorder="1" applyAlignment="1">
      <alignment horizontal="center"/>
    </xf>
    <xf numFmtId="0" fontId="1" fillId="6" borderId="8" xfId="2" applyBorder="1" applyAlignment="1">
      <alignment horizontal="center"/>
    </xf>
    <xf numFmtId="0" fontId="1" fillId="6" borderId="11" xfId="2" applyBorder="1" applyAlignment="1">
      <alignment horizontal="center"/>
    </xf>
    <xf numFmtId="0" fontId="1" fillId="6" borderId="0" xfId="2" applyBorder="1" applyAlignment="1">
      <alignment horizontal="center"/>
    </xf>
    <xf numFmtId="0" fontId="1" fillId="6" borderId="12" xfId="2" applyBorder="1" applyAlignment="1">
      <alignment horizontal="center"/>
    </xf>
    <xf numFmtId="0" fontId="1" fillId="6" borderId="7" xfId="2" applyBorder="1" applyAlignment="1">
      <alignment horizontal="center"/>
    </xf>
    <xf numFmtId="0" fontId="2" fillId="6" borderId="10" xfId="2" applyFont="1" applyBorder="1" applyAlignment="1">
      <alignment horizontal="center"/>
    </xf>
    <xf numFmtId="0" fontId="2" fillId="6" borderId="8" xfId="2" applyFont="1" applyBorder="1" applyAlignment="1">
      <alignment horizontal="center"/>
    </xf>
    <xf numFmtId="0" fontId="2" fillId="6" borderId="12" xfId="2" applyFont="1" applyBorder="1" applyAlignment="1">
      <alignment horizontal="center"/>
    </xf>
    <xf numFmtId="0" fontId="2" fillId="6" borderId="7" xfId="2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7" fillId="2" borderId="4" xfId="0" applyNumberFormat="1" applyFont="1" applyFill="1" applyBorder="1" applyAlignment="1">
      <alignment horizontal="center" vertical="center" textRotation="90"/>
    </xf>
    <xf numFmtId="44" fontId="7" fillId="2" borderId="3" xfId="0" applyNumberFormat="1" applyFont="1" applyFill="1" applyBorder="1" applyAlignment="1">
      <alignment horizontal="center" vertical="center" textRotation="90"/>
    </xf>
    <xf numFmtId="44" fontId="7" fillId="2" borderId="5" xfId="0" applyNumberFormat="1" applyFont="1" applyFill="1" applyBorder="1" applyAlignment="1">
      <alignment horizontal="center" vertical="center" textRotation="90"/>
    </xf>
    <xf numFmtId="44" fontId="7" fillId="2" borderId="8" xfId="0" applyNumberFormat="1" applyFont="1" applyFill="1" applyBorder="1" applyAlignment="1">
      <alignment horizontal="center" vertical="center" textRotation="90"/>
    </xf>
    <xf numFmtId="44" fontId="7" fillId="2" borderId="0" xfId="0" applyNumberFormat="1" applyFont="1" applyFill="1" applyBorder="1" applyAlignment="1">
      <alignment horizontal="center" vertical="center" textRotation="90"/>
    </xf>
    <xf numFmtId="44" fontId="7" fillId="2" borderId="7" xfId="0" applyNumberFormat="1" applyFont="1" applyFill="1" applyBorder="1" applyAlignment="1">
      <alignment horizontal="center" vertical="center" textRotation="90"/>
    </xf>
    <xf numFmtId="0" fontId="4" fillId="4" borderId="4" xfId="0" applyFont="1" applyFill="1" applyBorder="1" applyAlignment="1" applyProtection="1">
      <alignment horizontal="center" vertical="center" textRotation="90" wrapText="1"/>
      <protection locked="0"/>
    </xf>
    <xf numFmtId="0" fontId="4" fillId="4" borderId="3" xfId="0" applyFont="1" applyFill="1" applyBorder="1" applyAlignment="1" applyProtection="1">
      <alignment horizontal="center" vertical="center" textRotation="90" wrapText="1"/>
      <protection locked="0"/>
    </xf>
    <xf numFmtId="0" fontId="4" fillId="4" borderId="5" xfId="0" applyFont="1" applyFill="1" applyBorder="1" applyAlignment="1" applyProtection="1">
      <alignment horizontal="center" vertical="center" textRotation="90" wrapText="1"/>
      <protection locked="0"/>
    </xf>
    <xf numFmtId="44" fontId="7" fillId="2" borderId="9" xfId="0" applyNumberFormat="1" applyFont="1" applyFill="1" applyBorder="1" applyAlignment="1">
      <alignment horizontal="center" vertical="center" textRotation="90"/>
    </xf>
    <xf numFmtId="44" fontId="7" fillId="2" borderId="2" xfId="0" applyNumberFormat="1" applyFont="1" applyFill="1" applyBorder="1" applyAlignment="1">
      <alignment horizontal="center" vertical="center" textRotation="90"/>
    </xf>
    <xf numFmtId="44" fontId="7" fillId="2" borderId="6" xfId="0" applyNumberFormat="1" applyFont="1" applyFill="1" applyBorder="1" applyAlignment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</cellXfs>
  <cellStyles count="3">
    <cellStyle name="20% – paryškinimas 3" xfId="1" builtinId="38"/>
    <cellStyle name="40% – paryškinimas 3" xfId="2" builtinId="39"/>
    <cellStyle name="Įprastas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opLeftCell="A137" workbookViewId="0">
      <pane xSplit="4" topLeftCell="E1" activePane="topRight" state="frozen"/>
      <selection pane="topRight" activeCell="I168" sqref="I168"/>
    </sheetView>
  </sheetViews>
  <sheetFormatPr defaultRowHeight="12.75" x14ac:dyDescent="0.2"/>
  <cols>
    <col min="1" max="1" width="9.140625" style="3"/>
    <col min="2" max="2" width="9.42578125" style="3" customWidth="1"/>
    <col min="3" max="3" width="3.5703125" style="3" customWidth="1"/>
    <col min="4" max="4" width="30" style="3" customWidth="1"/>
    <col min="5" max="5" width="10" style="3" customWidth="1"/>
    <col min="6" max="6" width="6.5703125" style="3" customWidth="1"/>
    <col min="7" max="7" width="12.5703125" style="3" customWidth="1"/>
    <col min="8" max="9" width="12.5703125" style="5" customWidth="1"/>
    <col min="10" max="10" width="5.5703125" style="6" customWidth="1"/>
    <col min="11" max="11" width="9.140625" style="3" customWidth="1"/>
    <col min="12" max="16384" width="9.140625" style="3"/>
  </cols>
  <sheetData>
    <row r="1" spans="1:10" ht="14.25" x14ac:dyDescent="0.2">
      <c r="B1" s="4"/>
      <c r="D1" s="76" t="s">
        <v>226</v>
      </c>
      <c r="E1" s="77"/>
      <c r="F1" s="77"/>
      <c r="G1" s="77"/>
      <c r="H1" s="77"/>
      <c r="I1" s="77"/>
    </row>
    <row r="3" spans="1:10" s="8" customFormat="1" ht="41.25" customHeight="1" x14ac:dyDescent="0.2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7"/>
    </row>
    <row r="4" spans="1:10" s="8" customFormat="1" ht="15.75" customHeight="1" x14ac:dyDescent="0.2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7"/>
    </row>
    <row r="5" spans="1:10" s="8" customFormat="1" ht="13.5" customHeight="1" x14ac:dyDescent="0.2">
      <c r="A5" s="82"/>
      <c r="B5" s="91"/>
      <c r="C5" s="9" t="s">
        <v>124</v>
      </c>
      <c r="D5" s="9" t="s">
        <v>16</v>
      </c>
      <c r="E5" s="10" t="s">
        <v>88</v>
      </c>
      <c r="F5" s="10" t="s">
        <v>96</v>
      </c>
      <c r="G5" s="10" t="s">
        <v>80</v>
      </c>
      <c r="H5" s="10" t="s">
        <v>97</v>
      </c>
      <c r="I5" s="10" t="s">
        <v>98</v>
      </c>
      <c r="J5" s="7"/>
    </row>
    <row r="6" spans="1:10" s="8" customFormat="1" x14ac:dyDescent="0.2">
      <c r="A6" s="82"/>
      <c r="B6" s="91"/>
      <c r="C6" s="9" t="s">
        <v>125</v>
      </c>
      <c r="D6" s="9" t="s">
        <v>17</v>
      </c>
      <c r="E6" s="10" t="s">
        <v>216</v>
      </c>
      <c r="F6" s="10" t="s">
        <v>102</v>
      </c>
      <c r="G6" s="10" t="s">
        <v>80</v>
      </c>
      <c r="H6" s="10" t="s">
        <v>105</v>
      </c>
      <c r="I6" s="10" t="s">
        <v>217</v>
      </c>
      <c r="J6" s="7"/>
    </row>
    <row r="7" spans="1:10" s="8" customFormat="1" x14ac:dyDescent="0.2">
      <c r="A7" s="82"/>
      <c r="B7" s="91"/>
      <c r="C7" s="9" t="s">
        <v>126</v>
      </c>
      <c r="D7" s="9" t="s">
        <v>18</v>
      </c>
      <c r="E7" s="10" t="s">
        <v>89</v>
      </c>
      <c r="F7" s="10" t="s">
        <v>106</v>
      </c>
      <c r="G7" s="10" t="s">
        <v>80</v>
      </c>
      <c r="H7" s="10" t="s">
        <v>107</v>
      </c>
      <c r="I7" s="10" t="s">
        <v>100</v>
      </c>
      <c r="J7" s="7"/>
    </row>
    <row r="8" spans="1:10" s="8" customFormat="1" x14ac:dyDescent="0.2">
      <c r="A8" s="82"/>
      <c r="B8" s="91"/>
      <c r="C8" s="9" t="s">
        <v>127</v>
      </c>
      <c r="D8" s="9" t="s">
        <v>19</v>
      </c>
      <c r="E8" s="10" t="s">
        <v>90</v>
      </c>
      <c r="F8" s="10" t="s">
        <v>108</v>
      </c>
      <c r="G8" s="10" t="s">
        <v>80</v>
      </c>
      <c r="H8" s="10" t="s">
        <v>109</v>
      </c>
      <c r="I8" s="10" t="s">
        <v>101</v>
      </c>
      <c r="J8" s="7"/>
    </row>
    <row r="9" spans="1:10" s="8" customFormat="1" x14ac:dyDescent="0.2">
      <c r="A9" s="82"/>
      <c r="B9" s="91"/>
      <c r="C9" s="9" t="s">
        <v>128</v>
      </c>
      <c r="D9" s="9" t="s">
        <v>15</v>
      </c>
      <c r="E9" s="10" t="s">
        <v>218</v>
      </c>
      <c r="F9" s="10" t="s">
        <v>102</v>
      </c>
      <c r="G9" s="10" t="s">
        <v>79</v>
      </c>
      <c r="H9" s="10" t="s">
        <v>103</v>
      </c>
      <c r="I9" s="10" t="s">
        <v>219</v>
      </c>
      <c r="J9" s="7"/>
    </row>
    <row r="10" spans="1:10" s="8" customFormat="1" x14ac:dyDescent="0.2">
      <c r="A10" s="82"/>
      <c r="B10" s="91"/>
      <c r="C10" s="9" t="s">
        <v>121</v>
      </c>
      <c r="D10" s="9" t="s">
        <v>20</v>
      </c>
      <c r="E10" s="10" t="s">
        <v>91</v>
      </c>
      <c r="F10" s="10" t="s">
        <v>96</v>
      </c>
      <c r="G10" s="10" t="s">
        <v>81</v>
      </c>
      <c r="H10" s="10" t="s">
        <v>104</v>
      </c>
      <c r="I10" s="10" t="s">
        <v>99</v>
      </c>
      <c r="J10" s="7"/>
    </row>
    <row r="11" spans="1:10" s="8" customFormat="1" x14ac:dyDescent="0.2">
      <c r="A11" s="82"/>
      <c r="B11" s="91"/>
      <c r="C11" s="9" t="s">
        <v>129</v>
      </c>
      <c r="D11" s="9" t="s">
        <v>27</v>
      </c>
      <c r="E11" s="10" t="s">
        <v>92</v>
      </c>
      <c r="F11" s="10" t="s">
        <v>110</v>
      </c>
      <c r="G11" s="10"/>
      <c r="H11" s="10" t="s">
        <v>111</v>
      </c>
      <c r="I11" s="10" t="s">
        <v>112</v>
      </c>
      <c r="J11" s="7"/>
    </row>
    <row r="12" spans="1:10" s="8" customFormat="1" x14ac:dyDescent="0.2">
      <c r="A12" s="82"/>
      <c r="B12" s="91"/>
      <c r="C12" s="9" t="s">
        <v>130</v>
      </c>
      <c r="D12" s="9" t="s">
        <v>11</v>
      </c>
      <c r="E12" s="10" t="s">
        <v>93</v>
      </c>
      <c r="F12" s="10" t="s">
        <v>121</v>
      </c>
      <c r="G12" s="10" t="s">
        <v>82</v>
      </c>
      <c r="H12" s="10" t="s">
        <v>122</v>
      </c>
      <c r="I12" s="10" t="s">
        <v>123</v>
      </c>
      <c r="J12" s="7"/>
    </row>
    <row r="13" spans="1:10" s="8" customFormat="1" x14ac:dyDescent="0.2">
      <c r="A13" s="82"/>
      <c r="B13" s="91"/>
      <c r="C13" s="9" t="s">
        <v>131</v>
      </c>
      <c r="D13" s="11" t="s">
        <v>83</v>
      </c>
      <c r="E13" s="10" t="s">
        <v>220</v>
      </c>
      <c r="F13" s="10" t="s">
        <v>113</v>
      </c>
      <c r="G13" s="10" t="s">
        <v>78</v>
      </c>
      <c r="H13" s="10" t="s">
        <v>114</v>
      </c>
      <c r="I13" s="10" t="s">
        <v>221</v>
      </c>
      <c r="J13" s="7"/>
    </row>
    <row r="14" spans="1:10" s="8" customFormat="1" x14ac:dyDescent="0.2">
      <c r="A14" s="82"/>
      <c r="B14" s="91"/>
      <c r="C14" s="9" t="s">
        <v>118</v>
      </c>
      <c r="D14" s="9" t="s">
        <v>12</v>
      </c>
      <c r="E14" s="10" t="s">
        <v>94</v>
      </c>
      <c r="F14" s="10" t="s">
        <v>115</v>
      </c>
      <c r="G14" s="10" t="s">
        <v>86</v>
      </c>
      <c r="H14" s="10" t="s">
        <v>116</v>
      </c>
      <c r="I14" s="10" t="s">
        <v>117</v>
      </c>
      <c r="J14" s="7"/>
    </row>
    <row r="15" spans="1:10" s="8" customFormat="1" x14ac:dyDescent="0.2">
      <c r="A15" s="82"/>
      <c r="B15" s="91"/>
      <c r="C15" s="9" t="s">
        <v>132</v>
      </c>
      <c r="D15" s="9" t="s">
        <v>13</v>
      </c>
      <c r="E15" s="10" t="s">
        <v>95</v>
      </c>
      <c r="F15" s="10" t="s">
        <v>118</v>
      </c>
      <c r="G15" s="10" t="s">
        <v>87</v>
      </c>
      <c r="H15" s="10" t="s">
        <v>119</v>
      </c>
      <c r="I15" s="10" t="s">
        <v>120</v>
      </c>
      <c r="J15" s="7"/>
    </row>
    <row r="16" spans="1:10" ht="12.75" customHeight="1" x14ac:dyDescent="0.2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2.57</v>
      </c>
      <c r="I16" s="12">
        <v>2.61</v>
      </c>
      <c r="J16" s="13"/>
    </row>
    <row r="17" spans="1:10" ht="12.75" customHeight="1" x14ac:dyDescent="0.2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2.25</v>
      </c>
      <c r="I17" s="12">
        <v>2.09</v>
      </c>
      <c r="J17" s="13"/>
    </row>
    <row r="18" spans="1:10" ht="12.75" customHeight="1" x14ac:dyDescent="0.2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2.48</v>
      </c>
      <c r="I18" s="12">
        <v>2.35</v>
      </c>
      <c r="J18" s="13"/>
    </row>
    <row r="19" spans="1:10" ht="12.75" customHeight="1" x14ac:dyDescent="0.2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0.84</v>
      </c>
      <c r="I19" s="12">
        <v>2.3199999999999998</v>
      </c>
      <c r="J19" s="13"/>
    </row>
    <row r="20" spans="1:10" ht="12.75" customHeight="1" x14ac:dyDescent="0.2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2.33</v>
      </c>
      <c r="I20" s="12">
        <v>1.46</v>
      </c>
      <c r="J20" s="13"/>
    </row>
    <row r="21" spans="1:10" ht="12.75" customHeight="1" x14ac:dyDescent="0.2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2.81</v>
      </c>
      <c r="I21" s="18">
        <v>1.85</v>
      </c>
      <c r="J21" s="13"/>
    </row>
    <row r="22" spans="1:10" ht="12.75" customHeight="1" x14ac:dyDescent="0.2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4.03</v>
      </c>
      <c r="I22" s="12">
        <v>1.76</v>
      </c>
      <c r="J22" s="13"/>
    </row>
    <row r="23" spans="1:10" ht="12.75" customHeight="1" x14ac:dyDescent="0.2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5.28</v>
      </c>
      <c r="I23" s="12">
        <v>2.06</v>
      </c>
      <c r="J23" s="13"/>
    </row>
    <row r="24" spans="1:10" ht="12.75" customHeight="1" x14ac:dyDescent="0.2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1.59</v>
      </c>
      <c r="I24" s="12">
        <v>3.1</v>
      </c>
      <c r="J24" s="13"/>
    </row>
    <row r="25" spans="1:10" ht="12.75" customHeight="1" x14ac:dyDescent="0.2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  <c r="J25" s="13"/>
    </row>
    <row r="26" spans="1:10" ht="12.75" customHeight="1" x14ac:dyDescent="0.2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2.1777777777777776</v>
      </c>
      <c r="J26" s="13"/>
    </row>
    <row r="27" spans="1:10" ht="12.75" customHeight="1" x14ac:dyDescent="0.2">
      <c r="A27" s="82"/>
      <c r="B27" s="91"/>
      <c r="C27" s="104"/>
      <c r="D27" s="105"/>
      <c r="E27" s="105"/>
      <c r="F27" s="105"/>
      <c r="G27" s="105"/>
      <c r="H27" s="105"/>
      <c r="I27" s="38"/>
      <c r="J27" s="13"/>
    </row>
    <row r="28" spans="1:10" ht="12" customHeight="1" x14ac:dyDescent="0.2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5.69</v>
      </c>
      <c r="I28" s="21">
        <v>3.61</v>
      </c>
      <c r="J28" s="13"/>
    </row>
    <row r="29" spans="1:10" ht="12.75" customHeight="1" x14ac:dyDescent="0.2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2.21</v>
      </c>
      <c r="I29" s="2">
        <v>2.14</v>
      </c>
      <c r="J29" s="13"/>
    </row>
    <row r="30" spans="1:10" ht="12.75" customHeight="1" x14ac:dyDescent="0.2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5.27</v>
      </c>
      <c r="I30" s="2">
        <v>3.31</v>
      </c>
      <c r="J30" s="13"/>
    </row>
    <row r="31" spans="1:10" ht="12.75" customHeight="1" x14ac:dyDescent="0.2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4.6100000000000003</v>
      </c>
      <c r="I31" s="2">
        <v>3.81</v>
      </c>
      <c r="J31" s="13"/>
    </row>
    <row r="32" spans="1:10" ht="12.75" customHeight="1" x14ac:dyDescent="0.2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2.11</v>
      </c>
      <c r="I32" s="2">
        <v>2.0099999999999998</v>
      </c>
      <c r="J32" s="13"/>
    </row>
    <row r="33" spans="1:10" ht="12.75" customHeight="1" x14ac:dyDescent="0.2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11.4</v>
      </c>
      <c r="I33" s="2">
        <v>4.5999999999999996</v>
      </c>
      <c r="J33" s="13"/>
    </row>
    <row r="34" spans="1:10" ht="12.75" customHeight="1" x14ac:dyDescent="0.2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0.39</v>
      </c>
      <c r="I34" s="2">
        <v>3.73</v>
      </c>
      <c r="J34" s="13"/>
    </row>
    <row r="35" spans="1:10" ht="12.75" customHeight="1" x14ac:dyDescent="0.2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3.8</v>
      </c>
      <c r="I35" s="2">
        <v>3.34</v>
      </c>
      <c r="J35" s="13"/>
    </row>
    <row r="36" spans="1:10" ht="12.75" customHeight="1" x14ac:dyDescent="0.2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2.42</v>
      </c>
      <c r="I36" s="2">
        <v>2.35</v>
      </c>
      <c r="J36" s="13"/>
    </row>
    <row r="37" spans="1:10" ht="12.75" customHeight="1" x14ac:dyDescent="0.2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5.48</v>
      </c>
      <c r="I37" s="2">
        <v>3.42</v>
      </c>
      <c r="J37" s="13"/>
    </row>
    <row r="38" spans="1:10" ht="12.75" customHeight="1" x14ac:dyDescent="0.2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6.63</v>
      </c>
      <c r="I38" s="2">
        <v>6.93</v>
      </c>
      <c r="J38" s="13"/>
    </row>
    <row r="39" spans="1:10" ht="12.75" customHeight="1" x14ac:dyDescent="0.2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5.96</v>
      </c>
      <c r="I39" s="2">
        <v>3.73</v>
      </c>
      <c r="J39" s="13"/>
    </row>
    <row r="40" spans="1:10" ht="12.75" customHeight="1" x14ac:dyDescent="0.2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3.67</v>
      </c>
      <c r="I40" s="2">
        <v>2.29</v>
      </c>
      <c r="J40" s="13"/>
    </row>
    <row r="41" spans="1:10" ht="12.75" customHeight="1" x14ac:dyDescent="0.2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6.74</v>
      </c>
      <c r="I41" s="2">
        <v>4.22</v>
      </c>
      <c r="J41" s="13"/>
    </row>
    <row r="42" spans="1:10" ht="12.75" customHeight="1" x14ac:dyDescent="0.2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5.81</v>
      </c>
      <c r="I42" s="2">
        <v>3.59</v>
      </c>
      <c r="J42" s="13"/>
    </row>
    <row r="43" spans="1:10" ht="12.75" customHeight="1" x14ac:dyDescent="0.2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5.87</v>
      </c>
      <c r="I43" s="2">
        <v>3.64</v>
      </c>
      <c r="J43" s="13"/>
    </row>
    <row r="44" spans="1:10" ht="12.75" customHeight="1" x14ac:dyDescent="0.2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5.72</v>
      </c>
      <c r="I44" s="2">
        <v>3.76</v>
      </c>
      <c r="J44" s="13"/>
    </row>
    <row r="45" spans="1:10" ht="12.75" customHeight="1" x14ac:dyDescent="0.2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5.23</v>
      </c>
      <c r="I45" s="2">
        <v>3.26</v>
      </c>
      <c r="J45" s="13"/>
    </row>
    <row r="46" spans="1:10" ht="12.75" customHeight="1" x14ac:dyDescent="0.2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5.19</v>
      </c>
      <c r="I46" s="2">
        <v>4.78</v>
      </c>
      <c r="J46" s="13"/>
    </row>
    <row r="47" spans="1:10" ht="12.75" customHeight="1" x14ac:dyDescent="0.2">
      <c r="A47" s="82"/>
      <c r="B47" s="63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7.37</v>
      </c>
      <c r="I47" s="2">
        <v>4.5599999999999996</v>
      </c>
      <c r="J47" s="13"/>
    </row>
    <row r="48" spans="1:10" ht="12.75" customHeight="1" x14ac:dyDescent="0.2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4.28</v>
      </c>
      <c r="I48" s="2">
        <v>4.07</v>
      </c>
      <c r="J48" s="13"/>
    </row>
    <row r="49" spans="1:10" ht="12.75" customHeight="1" x14ac:dyDescent="0.2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3.83</v>
      </c>
      <c r="I49" s="2">
        <v>2.13</v>
      </c>
      <c r="J49" s="13"/>
    </row>
    <row r="50" spans="1:10" ht="12.75" customHeight="1" x14ac:dyDescent="0.2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7.08</v>
      </c>
      <c r="I50" s="2">
        <v>3.13</v>
      </c>
      <c r="J50" s="13"/>
    </row>
    <row r="51" spans="1:10" ht="12.75" customHeight="1" x14ac:dyDescent="0.2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1.49</v>
      </c>
      <c r="I51" s="2">
        <v>1.8</v>
      </c>
      <c r="J51" s="13"/>
    </row>
    <row r="52" spans="1:10" ht="12.75" customHeight="1" x14ac:dyDescent="0.2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4.0999999999999996</v>
      </c>
      <c r="I52" s="2">
        <v>5</v>
      </c>
      <c r="J52" s="13"/>
    </row>
    <row r="53" spans="1:10" ht="12.75" customHeight="1" x14ac:dyDescent="0.2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2.02</v>
      </c>
      <c r="I53" s="2">
        <v>4.92</v>
      </c>
      <c r="J53" s="13"/>
    </row>
    <row r="54" spans="1:10" ht="12.75" customHeight="1" x14ac:dyDescent="0.2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2.2599999999999998</v>
      </c>
      <c r="I54" s="2">
        <v>6.54</v>
      </c>
      <c r="J54" s="13"/>
    </row>
    <row r="55" spans="1:10" ht="12.75" customHeight="1" x14ac:dyDescent="0.2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2.56</v>
      </c>
      <c r="I55" s="2">
        <v>5.98</v>
      </c>
      <c r="J55" s="13"/>
    </row>
    <row r="56" spans="1:10" ht="12.75" customHeight="1" x14ac:dyDescent="0.2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2.2200000000000002</v>
      </c>
      <c r="I56" s="2">
        <v>5.44</v>
      </c>
      <c r="J56" s="13"/>
    </row>
    <row r="57" spans="1:10" ht="12.75" customHeight="1" x14ac:dyDescent="0.2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2.44</v>
      </c>
      <c r="I57" s="2">
        <v>5.98</v>
      </c>
      <c r="J57" s="13"/>
    </row>
    <row r="58" spans="1:10" ht="12.75" customHeight="1" x14ac:dyDescent="0.2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0.95</v>
      </c>
      <c r="I58" s="2">
        <v>5.27</v>
      </c>
      <c r="J58" s="13"/>
    </row>
    <row r="59" spans="1:10" ht="12.75" customHeight="1" x14ac:dyDescent="0.2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1.9</v>
      </c>
      <c r="I59" s="2">
        <v>6.03</v>
      </c>
      <c r="J59" s="13"/>
    </row>
    <row r="60" spans="1:10" ht="12.75" customHeight="1" x14ac:dyDescent="0.2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7.49</v>
      </c>
      <c r="I60" s="2">
        <v>4.66</v>
      </c>
      <c r="J60" s="13"/>
    </row>
    <row r="61" spans="1:10" ht="12.75" customHeight="1" x14ac:dyDescent="0.2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0.77</v>
      </c>
      <c r="I61" s="2">
        <v>1.47</v>
      </c>
      <c r="J61" s="13"/>
    </row>
    <row r="62" spans="1:10" ht="12.75" customHeight="1" x14ac:dyDescent="0.2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6.2</v>
      </c>
      <c r="I62" s="2">
        <v>3.39</v>
      </c>
      <c r="J62" s="13"/>
    </row>
    <row r="63" spans="1:10" ht="12.75" customHeight="1" x14ac:dyDescent="0.2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8.2100000000000009</v>
      </c>
      <c r="I63" s="2">
        <v>3.62</v>
      </c>
      <c r="J63" s="13"/>
    </row>
    <row r="64" spans="1:10" ht="12.75" customHeight="1" x14ac:dyDescent="0.2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4.8</v>
      </c>
      <c r="I64" s="2">
        <v>3.19</v>
      </c>
      <c r="J64" s="13"/>
    </row>
    <row r="65" spans="1:10" ht="12.75" customHeight="1" x14ac:dyDescent="0.2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3.25</v>
      </c>
      <c r="I65" s="2">
        <v>5.01</v>
      </c>
      <c r="J65" s="13"/>
    </row>
    <row r="66" spans="1:10" ht="12.75" customHeight="1" x14ac:dyDescent="0.2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6.07</v>
      </c>
      <c r="I66" s="2">
        <v>3.75</v>
      </c>
      <c r="J66" s="13"/>
    </row>
    <row r="67" spans="1:10" ht="12.75" customHeight="1" x14ac:dyDescent="0.2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5.05</v>
      </c>
      <c r="I67" s="2">
        <v>3.23</v>
      </c>
      <c r="J67" s="13"/>
    </row>
    <row r="68" spans="1:10" ht="12.75" customHeight="1" x14ac:dyDescent="0.2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7.72</v>
      </c>
      <c r="I68" s="2">
        <v>4.9800000000000004</v>
      </c>
      <c r="J68" s="13"/>
    </row>
    <row r="69" spans="1:10" ht="12.75" customHeight="1" x14ac:dyDescent="0.2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9.31</v>
      </c>
      <c r="I69" s="2">
        <v>4.07</v>
      </c>
      <c r="J69" s="13"/>
    </row>
    <row r="70" spans="1:10" ht="12.75" customHeight="1" x14ac:dyDescent="0.2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0.62</v>
      </c>
      <c r="I70" s="2">
        <v>3.06</v>
      </c>
      <c r="J70" s="13"/>
    </row>
    <row r="71" spans="1:10" ht="12.75" customHeight="1" x14ac:dyDescent="0.2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6.71</v>
      </c>
      <c r="I71" s="2">
        <v>4.03</v>
      </c>
      <c r="J71" s="13"/>
    </row>
    <row r="72" spans="1:10" ht="12.75" customHeight="1" x14ac:dyDescent="0.2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2.34</v>
      </c>
      <c r="I72" s="2">
        <v>6.64</v>
      </c>
      <c r="J72" s="13"/>
    </row>
    <row r="73" spans="1:10" ht="12.75" customHeight="1" x14ac:dyDescent="0.2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1.23</v>
      </c>
      <c r="I73" s="2">
        <v>1.48</v>
      </c>
      <c r="J73" s="13"/>
    </row>
    <row r="74" spans="1:10" ht="12.75" customHeight="1" x14ac:dyDescent="0.2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1.73</v>
      </c>
      <c r="I74" s="2">
        <v>1.92</v>
      </c>
      <c r="J74" s="13"/>
    </row>
    <row r="75" spans="1:10" ht="12.75" customHeight="1" x14ac:dyDescent="0.2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0.79</v>
      </c>
      <c r="I75" s="2">
        <v>0.83</v>
      </c>
      <c r="J75" s="13"/>
    </row>
    <row r="76" spans="1:10" ht="12.75" customHeight="1" x14ac:dyDescent="0.2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2.79</v>
      </c>
      <c r="I76" s="2">
        <v>2.06</v>
      </c>
      <c r="J76" s="13"/>
    </row>
    <row r="77" spans="1:10" ht="12.75" customHeight="1" x14ac:dyDescent="0.2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1.52</v>
      </c>
      <c r="I77" s="2">
        <v>5.0599999999999996</v>
      </c>
      <c r="J77" s="13"/>
    </row>
    <row r="78" spans="1:10" ht="12.75" customHeight="1" x14ac:dyDescent="0.2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5.78</v>
      </c>
      <c r="I78" s="2">
        <v>4.74</v>
      </c>
      <c r="J78" s="13"/>
    </row>
    <row r="79" spans="1:10" ht="12.75" customHeight="1" x14ac:dyDescent="0.2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5.31</v>
      </c>
      <c r="I79" s="2">
        <v>4.59</v>
      </c>
      <c r="J79" s="13"/>
    </row>
    <row r="80" spans="1:10" ht="12.75" customHeight="1" x14ac:dyDescent="0.2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4.88</v>
      </c>
      <c r="I80" s="2">
        <v>5.17</v>
      </c>
      <c r="J80" s="13"/>
    </row>
    <row r="81" spans="1:10" ht="12.75" customHeight="1" x14ac:dyDescent="0.2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2.04</v>
      </c>
      <c r="I81" s="2">
        <v>2.14</v>
      </c>
      <c r="J81" s="13"/>
    </row>
    <row r="82" spans="1:10" ht="12.75" customHeight="1" x14ac:dyDescent="0.2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1.51</v>
      </c>
      <c r="I82" s="2">
        <v>1.65</v>
      </c>
      <c r="J82" s="13"/>
    </row>
    <row r="83" spans="1:10" ht="12.75" customHeight="1" x14ac:dyDescent="0.2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0.43</v>
      </c>
      <c r="I83" s="2">
        <v>6.68</v>
      </c>
      <c r="J83" s="13"/>
    </row>
    <row r="84" spans="1:10" ht="12.75" customHeight="1" x14ac:dyDescent="0.2">
      <c r="A84" s="82"/>
      <c r="B84" s="63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7.62</v>
      </c>
      <c r="I84" s="2">
        <v>4.25</v>
      </c>
      <c r="J84" s="13"/>
    </row>
    <row r="85" spans="1:10" ht="12.75" customHeight="1" x14ac:dyDescent="0.2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0.68</v>
      </c>
      <c r="I85" s="2">
        <v>4.5</v>
      </c>
      <c r="J85" s="13"/>
    </row>
    <row r="86" spans="1:10" ht="12.75" customHeight="1" x14ac:dyDescent="0.2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0.26</v>
      </c>
      <c r="I86" s="2">
        <v>5.78</v>
      </c>
      <c r="J86" s="13"/>
    </row>
    <row r="87" spans="1:10" ht="12.75" customHeight="1" x14ac:dyDescent="0.2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0.16</v>
      </c>
      <c r="I87" s="2">
        <v>4.12</v>
      </c>
      <c r="J87" s="13"/>
    </row>
    <row r="88" spans="1:10" ht="12.75" customHeight="1" x14ac:dyDescent="0.2">
      <c r="A88" s="82"/>
      <c r="B88" s="63"/>
      <c r="C88" s="94"/>
      <c r="D88" s="95"/>
      <c r="E88" s="95"/>
      <c r="F88" s="95"/>
      <c r="G88" s="95"/>
      <c r="H88" s="95"/>
      <c r="I88" s="32" t="s">
        <v>10</v>
      </c>
      <c r="J88" s="13"/>
    </row>
    <row r="89" spans="1:10" ht="12.75" customHeight="1" x14ac:dyDescent="0.2">
      <c r="A89" s="82"/>
      <c r="B89" s="63"/>
      <c r="C89" s="96"/>
      <c r="D89" s="97"/>
      <c r="E89" s="97"/>
      <c r="F89" s="97"/>
      <c r="G89" s="97"/>
      <c r="H89" s="97"/>
      <c r="I89" s="33">
        <f>AVERAGE(I28:I87)</f>
        <v>3.923999999999999</v>
      </c>
      <c r="J89" s="13"/>
    </row>
    <row r="90" spans="1:10" ht="12.75" customHeight="1" x14ac:dyDescent="0.2">
      <c r="A90" s="83"/>
      <c r="B90" s="63"/>
      <c r="C90" s="98"/>
      <c r="D90" s="99"/>
      <c r="E90" s="99"/>
      <c r="F90" s="99"/>
      <c r="G90" s="99"/>
      <c r="H90" s="99"/>
      <c r="I90" s="35"/>
      <c r="J90" s="13"/>
    </row>
    <row r="91" spans="1:10" ht="12.75" customHeight="1" x14ac:dyDescent="0.2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5.97</v>
      </c>
      <c r="I91" s="17">
        <v>8.07</v>
      </c>
      <c r="J91" s="13"/>
    </row>
    <row r="92" spans="1:10" ht="12.75" customHeight="1" x14ac:dyDescent="0.2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3.02</v>
      </c>
      <c r="I92" s="17">
        <v>17.66</v>
      </c>
      <c r="J92" s="13"/>
    </row>
    <row r="93" spans="1:10" ht="12.75" customHeight="1" x14ac:dyDescent="0.2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2.86</v>
      </c>
      <c r="I93" s="17">
        <v>10.68</v>
      </c>
      <c r="J93" s="13"/>
    </row>
    <row r="94" spans="1:10" ht="12.75" customHeight="1" x14ac:dyDescent="0.2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4.13</v>
      </c>
      <c r="I94" s="17">
        <v>7.42</v>
      </c>
      <c r="J94" s="13"/>
    </row>
    <row r="95" spans="1:10" ht="12.75" customHeight="1" x14ac:dyDescent="0.2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3.03</v>
      </c>
      <c r="I95" s="17">
        <v>13.49</v>
      </c>
      <c r="J95" s="13"/>
    </row>
    <row r="96" spans="1:10" ht="12.75" customHeight="1" x14ac:dyDescent="0.2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2.13</v>
      </c>
      <c r="I96" s="17">
        <v>11.69</v>
      </c>
      <c r="J96" s="13"/>
    </row>
    <row r="97" spans="1:10" ht="12.75" customHeight="1" x14ac:dyDescent="0.2">
      <c r="A97" s="88"/>
      <c r="B97" s="85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2.13</v>
      </c>
      <c r="I97" s="17">
        <v>11.69</v>
      </c>
      <c r="J97" s="13"/>
    </row>
    <row r="98" spans="1:10" ht="12.75" customHeight="1" x14ac:dyDescent="0.2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2</v>
      </c>
      <c r="I98" s="17">
        <v>10.02</v>
      </c>
      <c r="J98" s="13"/>
    </row>
    <row r="99" spans="1:10" ht="12.75" customHeight="1" x14ac:dyDescent="0.2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5.75</v>
      </c>
      <c r="I99" s="29">
        <v>8.24</v>
      </c>
      <c r="J99" s="13"/>
    </row>
    <row r="100" spans="1:10" ht="12.75" customHeight="1" x14ac:dyDescent="0.2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  <c r="J100" s="13"/>
    </row>
    <row r="101" spans="1:10" ht="12.75" customHeight="1" x14ac:dyDescent="0.2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10.995555555555555</v>
      </c>
      <c r="J101" s="13"/>
    </row>
    <row r="102" spans="1:10" ht="12.75" customHeight="1" x14ac:dyDescent="0.2">
      <c r="A102" s="89"/>
      <c r="B102" s="86"/>
      <c r="C102" s="98"/>
      <c r="D102" s="99"/>
      <c r="E102" s="99"/>
      <c r="F102" s="99"/>
      <c r="G102" s="99"/>
      <c r="H102" s="99"/>
      <c r="I102" s="43"/>
      <c r="J102" s="13"/>
    </row>
    <row r="103" spans="1:10" ht="12.75" customHeight="1" x14ac:dyDescent="0.2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3.54</v>
      </c>
      <c r="I103" s="17">
        <v>8.8000000000000007</v>
      </c>
      <c r="J103" s="13"/>
    </row>
    <row r="104" spans="1:10" ht="12.75" customHeight="1" x14ac:dyDescent="0.2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3.83</v>
      </c>
      <c r="I104" s="17">
        <v>9.6300000000000008</v>
      </c>
      <c r="J104" s="13"/>
    </row>
    <row r="105" spans="1:10" ht="12.75" customHeight="1" x14ac:dyDescent="0.2">
      <c r="A105" s="79"/>
      <c r="B105" s="85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8.2100000000000009</v>
      </c>
      <c r="I105" s="29">
        <v>7.62</v>
      </c>
      <c r="J105" s="13"/>
    </row>
    <row r="106" spans="1:10" ht="12.75" customHeight="1" x14ac:dyDescent="0.2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4.5199999999999996</v>
      </c>
      <c r="I106" s="17">
        <v>6.72</v>
      </c>
      <c r="J106" s="13"/>
    </row>
    <row r="107" spans="1:10" ht="12.75" customHeight="1" x14ac:dyDescent="0.2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17.38</v>
      </c>
      <c r="I107" s="17">
        <v>5.89</v>
      </c>
      <c r="J107" s="13"/>
    </row>
    <row r="108" spans="1:10" ht="12.75" customHeight="1" x14ac:dyDescent="0.2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13.39</v>
      </c>
      <c r="I108" s="17">
        <v>6.01</v>
      </c>
      <c r="J108" s="13"/>
    </row>
    <row r="109" spans="1:10" ht="12.75" customHeight="1" x14ac:dyDescent="0.2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  <c r="J109" s="13"/>
    </row>
    <row r="110" spans="1:10" ht="12.75" customHeight="1" x14ac:dyDescent="0.2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7.4450000000000003</v>
      </c>
      <c r="J110" s="13"/>
    </row>
    <row r="111" spans="1:10" ht="12.75" customHeight="1" x14ac:dyDescent="0.2">
      <c r="A111" s="80"/>
      <c r="B111" s="86"/>
      <c r="C111" s="98"/>
      <c r="D111" s="99"/>
      <c r="E111" s="99"/>
      <c r="F111" s="99"/>
      <c r="G111" s="99"/>
      <c r="H111" s="99"/>
      <c r="I111" s="34"/>
      <c r="J111" s="13"/>
    </row>
    <row r="112" spans="1:10" ht="12.75" customHeight="1" x14ac:dyDescent="0.2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2.42</v>
      </c>
      <c r="I112" s="17">
        <v>7.21</v>
      </c>
      <c r="J112" s="13"/>
    </row>
    <row r="113" spans="1:10" ht="12.75" customHeight="1" x14ac:dyDescent="0.2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2.19</v>
      </c>
      <c r="I113" s="17">
        <v>11.42</v>
      </c>
      <c r="J113" s="13"/>
    </row>
    <row r="114" spans="1:10" ht="12.75" customHeight="1" x14ac:dyDescent="0.2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5.07</v>
      </c>
      <c r="I114" s="17">
        <v>8.77</v>
      </c>
      <c r="J114" s="13"/>
    </row>
    <row r="115" spans="1:10" ht="12.75" customHeight="1" x14ac:dyDescent="0.2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0.8</v>
      </c>
      <c r="I115" s="17">
        <v>15.1</v>
      </c>
      <c r="J115" s="13"/>
    </row>
    <row r="116" spans="1:10" ht="12.75" customHeight="1" x14ac:dyDescent="0.2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1.55</v>
      </c>
      <c r="I116" s="17">
        <v>8.86</v>
      </c>
      <c r="J116" s="13"/>
    </row>
    <row r="117" spans="1:10" ht="12.75" customHeight="1" x14ac:dyDescent="0.2">
      <c r="A117" s="79"/>
      <c r="B117" s="63"/>
      <c r="C117" s="14">
        <v>6</v>
      </c>
      <c r="D117" s="14" t="s">
        <v>157</v>
      </c>
      <c r="E117" s="14">
        <v>105.82</v>
      </c>
      <c r="F117" s="14">
        <v>3</v>
      </c>
      <c r="G117" s="14"/>
      <c r="H117" s="17">
        <v>0.84</v>
      </c>
      <c r="I117" s="17">
        <v>7.92</v>
      </c>
      <c r="J117" s="13"/>
    </row>
    <row r="118" spans="1:10" ht="12.75" customHeight="1" x14ac:dyDescent="0.2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2.8</v>
      </c>
      <c r="I118" s="17">
        <v>8.01</v>
      </c>
      <c r="J118" s="13"/>
    </row>
    <row r="119" spans="1:10" ht="12.75" customHeight="1" x14ac:dyDescent="0.2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2.3199999999999998</v>
      </c>
      <c r="I119" s="17">
        <v>7.65</v>
      </c>
      <c r="J119" s="13"/>
    </row>
    <row r="120" spans="1:10" ht="12.75" customHeight="1" x14ac:dyDescent="0.2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0.25</v>
      </c>
      <c r="I120" s="17">
        <v>6.37</v>
      </c>
      <c r="J120" s="13"/>
    </row>
    <row r="121" spans="1:10" ht="12.75" customHeight="1" x14ac:dyDescent="0.2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  <c r="J121" s="13"/>
    </row>
    <row r="122" spans="1:10" ht="12.75" customHeight="1" x14ac:dyDescent="0.2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9.0344444444444463</v>
      </c>
      <c r="J122" s="13"/>
    </row>
    <row r="123" spans="1:10" ht="12.75" customHeight="1" x14ac:dyDescent="0.2">
      <c r="A123" s="80"/>
      <c r="B123" s="63"/>
      <c r="C123" s="98"/>
      <c r="D123" s="99"/>
      <c r="E123" s="99"/>
      <c r="F123" s="99"/>
      <c r="G123" s="99"/>
      <c r="H123" s="99"/>
      <c r="I123" s="34"/>
      <c r="J123" s="13"/>
    </row>
    <row r="124" spans="1:10" ht="12.75" customHeight="1" x14ac:dyDescent="0.2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16.317</v>
      </c>
      <c r="I124" s="16">
        <f>ROUND(H124/E124*1000,2)</f>
        <v>4.95</v>
      </c>
      <c r="J124" s="13"/>
    </row>
    <row r="125" spans="1:10" ht="12.75" customHeight="1" x14ac:dyDescent="0.2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27">
        <v>1.94</v>
      </c>
      <c r="I125" s="16">
        <f t="shared" ref="I125:I170" si="0">ROUND(H125/E125*1000,2)</f>
        <v>4.22</v>
      </c>
      <c r="J125" s="13"/>
    </row>
    <row r="126" spans="1:10" ht="12.75" customHeight="1" x14ac:dyDescent="0.2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27">
        <v>13.984</v>
      </c>
      <c r="I126" s="16">
        <f t="shared" si="0"/>
        <v>12.92</v>
      </c>
      <c r="J126" s="13"/>
    </row>
    <row r="127" spans="1:10" ht="12.75" customHeight="1" x14ac:dyDescent="0.2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27">
        <v>3.637</v>
      </c>
      <c r="I127" s="16">
        <f t="shared" si="0"/>
        <v>10.48</v>
      </c>
      <c r="J127" s="13"/>
    </row>
    <row r="128" spans="1:10" ht="25.5" x14ac:dyDescent="0.2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27">
        <v>28.126999999999999</v>
      </c>
      <c r="I128" s="16">
        <f t="shared" si="0"/>
        <v>9.34</v>
      </c>
      <c r="J128" s="13"/>
    </row>
    <row r="129" spans="1:10" ht="12.75" customHeight="1" x14ac:dyDescent="0.2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13</v>
      </c>
      <c r="I129" s="16">
        <f t="shared" si="0"/>
        <v>5.3</v>
      </c>
      <c r="J129" s="13"/>
    </row>
    <row r="130" spans="1:10" ht="12.75" customHeight="1" x14ac:dyDescent="0.2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27">
        <v>2.7724000000000002</v>
      </c>
      <c r="I130" s="16">
        <f t="shared" si="0"/>
        <v>5.33</v>
      </c>
      <c r="J130" s="13"/>
    </row>
    <row r="131" spans="1:10" ht="12.75" customHeight="1" x14ac:dyDescent="0.2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27">
        <v>3.7069999999999999</v>
      </c>
      <c r="I131" s="16">
        <f t="shared" si="0"/>
        <v>7.35</v>
      </c>
      <c r="J131" s="13"/>
    </row>
    <row r="132" spans="1:10" ht="12.75" customHeight="1" x14ac:dyDescent="0.2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27">
        <v>26.998000000000001</v>
      </c>
      <c r="I132" s="16">
        <f t="shared" si="0"/>
        <v>4.6100000000000003</v>
      </c>
      <c r="J132" s="13"/>
    </row>
    <row r="133" spans="1:10" ht="12.75" customHeight="1" x14ac:dyDescent="0.2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27">
        <v>7.702</v>
      </c>
      <c r="I133" s="16">
        <f t="shared" si="0"/>
        <v>8.0399999999999991</v>
      </c>
      <c r="J133" s="13"/>
    </row>
    <row r="134" spans="1:10" ht="12.75" customHeight="1" x14ac:dyDescent="0.2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19.529</v>
      </c>
      <c r="I134" s="16">
        <f t="shared" si="0"/>
        <v>3.97</v>
      </c>
      <c r="J134" s="13"/>
    </row>
    <row r="135" spans="1:10" ht="12.75" customHeight="1" x14ac:dyDescent="0.2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27">
        <v>16.573</v>
      </c>
      <c r="I135" s="16">
        <f t="shared" si="0"/>
        <v>15.86</v>
      </c>
      <c r="J135" s="13"/>
    </row>
    <row r="136" spans="1:10" ht="12.75" customHeight="1" x14ac:dyDescent="0.2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27">
        <v>15.308999999999999</v>
      </c>
      <c r="I136" s="16">
        <f t="shared" si="0"/>
        <v>5.64</v>
      </c>
      <c r="J136" s="13"/>
    </row>
    <row r="137" spans="1:10" ht="12.75" customHeight="1" x14ac:dyDescent="0.2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27">
        <v>9.0109999999999992</v>
      </c>
      <c r="I137" s="16">
        <f t="shared" si="0"/>
        <v>4.82</v>
      </c>
      <c r="J137" s="13"/>
    </row>
    <row r="138" spans="1:10" ht="12.75" customHeight="1" x14ac:dyDescent="0.2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27">
        <v>11.884</v>
      </c>
      <c r="I138" s="16">
        <f t="shared" si="0"/>
        <v>6.34</v>
      </c>
      <c r="J138" s="13"/>
    </row>
    <row r="139" spans="1:10" ht="12.75" customHeight="1" x14ac:dyDescent="0.2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27">
        <v>8.7789999999999999</v>
      </c>
      <c r="I139" s="16">
        <f t="shared" si="0"/>
        <v>8.5299999999999994</v>
      </c>
      <c r="J139" s="13"/>
    </row>
    <row r="140" spans="1:10" ht="12.75" customHeight="1" x14ac:dyDescent="0.2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27">
        <v>3.4020000000000001</v>
      </c>
      <c r="I140" s="16">
        <f t="shared" si="0"/>
        <v>6.05</v>
      </c>
      <c r="J140" s="13"/>
    </row>
    <row r="141" spans="1:10" ht="12.75" customHeight="1" x14ac:dyDescent="0.2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27">
        <v>19.105</v>
      </c>
      <c r="I141" s="16">
        <f t="shared" si="0"/>
        <v>10.72</v>
      </c>
      <c r="J141" s="13"/>
    </row>
    <row r="142" spans="1:10" ht="12.75" customHeight="1" x14ac:dyDescent="0.2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27">
        <v>39.753</v>
      </c>
      <c r="I142" s="16">
        <f t="shared" si="0"/>
        <v>6.84</v>
      </c>
      <c r="J142" s="13"/>
    </row>
    <row r="143" spans="1:10" ht="12.75" customHeight="1" x14ac:dyDescent="0.2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27">
        <v>35.472999999999999</v>
      </c>
      <c r="I143" s="16">
        <f t="shared" si="0"/>
        <v>7.5</v>
      </c>
      <c r="J143" s="13"/>
    </row>
    <row r="144" spans="1:10" ht="12.75" customHeight="1" x14ac:dyDescent="0.2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27">
        <v>6.7489999999999997</v>
      </c>
      <c r="I144" s="16">
        <f t="shared" si="0"/>
        <v>4.55</v>
      </c>
      <c r="J144" s="13"/>
    </row>
    <row r="145" spans="1:10" ht="12.75" customHeight="1" x14ac:dyDescent="0.2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27">
        <v>9.9139999999999997</v>
      </c>
      <c r="I145" s="16">
        <f t="shared" si="0"/>
        <v>7.21</v>
      </c>
      <c r="J145" s="13"/>
    </row>
    <row r="146" spans="1:10" ht="12.75" customHeight="1" x14ac:dyDescent="0.2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27">
        <v>28.802</v>
      </c>
      <c r="I146" s="16">
        <f t="shared" si="0"/>
        <v>8.09</v>
      </c>
      <c r="J146" s="13"/>
    </row>
    <row r="147" spans="1:10" ht="12.75" customHeight="1" x14ac:dyDescent="0.2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27">
        <v>13.664</v>
      </c>
      <c r="I147" s="16">
        <f t="shared" si="0"/>
        <v>7.45</v>
      </c>
      <c r="J147" s="13"/>
    </row>
    <row r="148" spans="1:10" ht="12.75" customHeight="1" x14ac:dyDescent="0.2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27">
        <v>29.821000000000002</v>
      </c>
      <c r="I148" s="16">
        <f t="shared" si="0"/>
        <v>3.98</v>
      </c>
      <c r="J148" s="13"/>
    </row>
    <row r="149" spans="1:10" ht="12.75" customHeight="1" x14ac:dyDescent="0.2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27">
        <v>4.4000000000000004</v>
      </c>
      <c r="I149" s="16">
        <f t="shared" si="0"/>
        <v>13.02</v>
      </c>
      <c r="J149" s="13"/>
    </row>
    <row r="150" spans="1:10" ht="12.75" customHeight="1" x14ac:dyDescent="0.2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27">
        <v>2.161</v>
      </c>
      <c r="I150" s="16">
        <f t="shared" si="0"/>
        <v>10.7</v>
      </c>
      <c r="J150" s="13"/>
    </row>
    <row r="151" spans="1:10" ht="12.75" customHeight="1" x14ac:dyDescent="0.2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27">
        <v>12.128</v>
      </c>
      <c r="I151" s="16">
        <f t="shared" si="0"/>
        <v>4.04</v>
      </c>
      <c r="J151" s="13"/>
    </row>
    <row r="152" spans="1:10" ht="12.75" customHeight="1" x14ac:dyDescent="0.2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27">
        <v>6.7249999999999996</v>
      </c>
      <c r="I152" s="16">
        <f t="shared" si="0"/>
        <v>7.72</v>
      </c>
      <c r="J152" s="13"/>
    </row>
    <row r="153" spans="1:10" ht="12.75" customHeight="1" x14ac:dyDescent="0.2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27">
        <v>21.591999999999999</v>
      </c>
      <c r="I153" s="16">
        <f t="shared" si="0"/>
        <v>14.56</v>
      </c>
      <c r="J153" s="13"/>
    </row>
    <row r="154" spans="1:10" ht="12.75" customHeight="1" x14ac:dyDescent="0.2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27">
        <v>6.8</v>
      </c>
      <c r="I154" s="16">
        <f t="shared" si="0"/>
        <v>10.36</v>
      </c>
      <c r="J154" s="13"/>
    </row>
    <row r="155" spans="1:10" ht="12.75" customHeight="1" x14ac:dyDescent="0.2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27">
        <v>18.539000000000001</v>
      </c>
      <c r="I155" s="16">
        <f t="shared" si="0"/>
        <v>5.59</v>
      </c>
      <c r="J155" s="13"/>
    </row>
    <row r="156" spans="1:10" ht="12.75" customHeight="1" x14ac:dyDescent="0.2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27">
        <v>3.2040000000000002</v>
      </c>
      <c r="I156" s="16">
        <f t="shared" si="0"/>
        <v>8.01</v>
      </c>
      <c r="J156" s="13"/>
    </row>
    <row r="157" spans="1:10" ht="12.75" customHeight="1" x14ac:dyDescent="0.2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27">
        <v>16.760000000000002</v>
      </c>
      <c r="I157" s="16">
        <f t="shared" si="0"/>
        <v>10.039999999999999</v>
      </c>
      <c r="J157" s="13"/>
    </row>
    <row r="158" spans="1:10" ht="12.75" customHeight="1" x14ac:dyDescent="0.2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27">
        <v>14.904</v>
      </c>
      <c r="I158" s="16">
        <f t="shared" si="0"/>
        <v>7.98</v>
      </c>
      <c r="J158" s="13"/>
    </row>
    <row r="159" spans="1:10" ht="12.75" customHeight="1" x14ac:dyDescent="0.2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27">
        <v>1.756</v>
      </c>
      <c r="I159" s="16">
        <f t="shared" si="0"/>
        <v>7.98</v>
      </c>
      <c r="J159" s="13"/>
    </row>
    <row r="160" spans="1:10" ht="12.75" customHeight="1" x14ac:dyDescent="0.2">
      <c r="A160" s="65"/>
      <c r="B160" s="64"/>
      <c r="C160" s="15">
        <v>37</v>
      </c>
      <c r="D160" s="23" t="s">
        <v>195</v>
      </c>
      <c r="E160" s="23">
        <v>851</v>
      </c>
      <c r="F160" s="15"/>
      <c r="G160" s="15"/>
      <c r="H160" s="27">
        <v>6.9980000000000002</v>
      </c>
      <c r="I160" s="16">
        <f t="shared" si="0"/>
        <v>8.2200000000000006</v>
      </c>
      <c r="J160" s="13"/>
    </row>
    <row r="161" spans="1:10" ht="12.75" customHeight="1" x14ac:dyDescent="0.2">
      <c r="A161" s="65"/>
      <c r="B161" s="64"/>
      <c r="C161" s="15">
        <v>38</v>
      </c>
      <c r="D161" s="25" t="s">
        <v>201</v>
      </c>
      <c r="E161" s="23">
        <v>1047.77</v>
      </c>
      <c r="F161" s="15"/>
      <c r="G161" s="15"/>
      <c r="H161" s="27">
        <v>7.9870000000000001</v>
      </c>
      <c r="I161" s="16">
        <f t="shared" si="0"/>
        <v>7.62</v>
      </c>
      <c r="J161" s="13"/>
    </row>
    <row r="162" spans="1:10" ht="12.75" customHeight="1" x14ac:dyDescent="0.2">
      <c r="A162" s="65"/>
      <c r="B162" s="64"/>
      <c r="C162" s="15">
        <v>39</v>
      </c>
      <c r="D162" s="23" t="s">
        <v>196</v>
      </c>
      <c r="E162" s="23">
        <v>168.33</v>
      </c>
      <c r="F162" s="15"/>
      <c r="G162" s="15"/>
      <c r="H162" s="27">
        <v>0.60599999999999998</v>
      </c>
      <c r="I162" s="16">
        <f t="shared" si="0"/>
        <v>3.6</v>
      </c>
      <c r="J162" s="13"/>
    </row>
    <row r="163" spans="1:10" ht="25.5" x14ac:dyDescent="0.2">
      <c r="A163" s="65"/>
      <c r="B163" s="64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18.420000000000002</v>
      </c>
      <c r="I163" s="16">
        <f t="shared" si="0"/>
        <v>8.6</v>
      </c>
      <c r="J163" s="13"/>
    </row>
    <row r="164" spans="1:10" ht="25.5" customHeight="1" x14ac:dyDescent="0.2">
      <c r="A164" s="65"/>
      <c r="B164" s="64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4.4089999999999998</v>
      </c>
      <c r="I164" s="16">
        <f t="shared" si="0"/>
        <v>4.0199999999999996</v>
      </c>
      <c r="J164" s="13"/>
    </row>
    <row r="165" spans="1:10" ht="15" customHeight="1" x14ac:dyDescent="0.2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  <c r="J165" s="13"/>
    </row>
    <row r="166" spans="1:10" ht="15" customHeight="1" x14ac:dyDescent="0.2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7.613414634146344</v>
      </c>
      <c r="J166" s="13"/>
    </row>
    <row r="167" spans="1:10" ht="15" customHeight="1" x14ac:dyDescent="0.2">
      <c r="A167" s="65"/>
      <c r="B167" s="64"/>
      <c r="C167" s="70"/>
      <c r="D167" s="71"/>
      <c r="E167" s="71"/>
      <c r="F167" s="71"/>
      <c r="G167" s="71"/>
      <c r="H167" s="71"/>
      <c r="I167" s="44"/>
      <c r="J167" s="13"/>
    </row>
    <row r="168" spans="1:10" ht="12.75" customHeight="1" x14ac:dyDescent="0.2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1.9570000000000001</v>
      </c>
      <c r="I168" s="16">
        <f t="shared" si="0"/>
        <v>3.66</v>
      </c>
      <c r="J168" s="13"/>
    </row>
    <row r="169" spans="1:10" ht="12.75" customHeight="1" x14ac:dyDescent="0.2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27">
        <v>1.5549999999999999</v>
      </c>
      <c r="I169" s="16">
        <f t="shared" si="0"/>
        <v>4.75</v>
      </c>
      <c r="J169" s="13"/>
    </row>
    <row r="170" spans="1:10" ht="13.5" customHeight="1" x14ac:dyDescent="0.2">
      <c r="A170" s="65"/>
      <c r="B170" s="64"/>
      <c r="C170" s="23">
        <v>3</v>
      </c>
      <c r="D170" s="23" t="s">
        <v>206</v>
      </c>
      <c r="E170" s="23">
        <v>563.66999999999996</v>
      </c>
      <c r="F170" s="23"/>
      <c r="G170" s="23"/>
      <c r="H170" s="23">
        <v>0.60499999999999998</v>
      </c>
      <c r="I170" s="16">
        <f t="shared" si="0"/>
        <v>1.07</v>
      </c>
    </row>
    <row r="171" spans="1:10" x14ac:dyDescent="0.2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10" x14ac:dyDescent="0.2">
      <c r="A172" s="65"/>
      <c r="B172" s="64"/>
      <c r="C172" s="74"/>
      <c r="D172" s="75"/>
      <c r="E172" s="75"/>
      <c r="F172" s="75"/>
      <c r="G172" s="75"/>
      <c r="H172" s="75"/>
      <c r="I172" s="39">
        <f>AVERAGE(I168:I170)</f>
        <v>3.16</v>
      </c>
    </row>
  </sheetData>
  <mergeCells count="22">
    <mergeCell ref="D1:I1"/>
    <mergeCell ref="A112:A123"/>
    <mergeCell ref="B28:B90"/>
    <mergeCell ref="A3:A90"/>
    <mergeCell ref="B91:B102"/>
    <mergeCell ref="A91:A102"/>
    <mergeCell ref="A103:A111"/>
    <mergeCell ref="B103:B111"/>
    <mergeCell ref="B3:B27"/>
    <mergeCell ref="D3:D4"/>
    <mergeCell ref="C3:C4"/>
    <mergeCell ref="C100:H102"/>
    <mergeCell ref="C88:H90"/>
    <mergeCell ref="C109:H111"/>
    <mergeCell ref="C121:H123"/>
    <mergeCell ref="C25:H27"/>
    <mergeCell ref="B112:B123"/>
    <mergeCell ref="B124:B167"/>
    <mergeCell ref="B168:B172"/>
    <mergeCell ref="A124:A172"/>
    <mergeCell ref="C165:H167"/>
    <mergeCell ref="C171:H172"/>
  </mergeCells>
  <phoneticPr fontId="5" type="noConversion"/>
  <pageMargins left="3.937007874015748E-2" right="3.937007874015748E-2" top="0.74803149606299213" bottom="0.74803149606299213" header="0.31496062992125984" footer="0.31496062992125984"/>
  <pageSetup paperSize="9" scale="8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workbookViewId="0">
      <selection activeCell="D1" sqref="D1:I1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76" t="s">
        <v>227</v>
      </c>
      <c r="E1" s="77"/>
      <c r="F1" s="77"/>
      <c r="G1" s="77"/>
      <c r="H1" s="77"/>
      <c r="I1" s="77"/>
    </row>
    <row r="2" spans="1:9" x14ac:dyDescent="0.25">
      <c r="A2" s="3"/>
      <c r="B2" s="3"/>
      <c r="C2" s="3"/>
      <c r="D2" s="3"/>
      <c r="E2" s="3"/>
      <c r="F2" s="3"/>
      <c r="G2" s="3"/>
      <c r="H2" s="49"/>
      <c r="I2" s="49"/>
    </row>
    <row r="3" spans="1:9" ht="38.25" x14ac:dyDescent="0.25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82"/>
      <c r="B5" s="91"/>
      <c r="C5" s="9" t="s">
        <v>124</v>
      </c>
      <c r="D5" s="9" t="s">
        <v>16</v>
      </c>
      <c r="E5" s="10" t="s">
        <v>88</v>
      </c>
      <c r="F5" s="10" t="s">
        <v>96</v>
      </c>
      <c r="G5" s="10" t="s">
        <v>80</v>
      </c>
      <c r="H5" s="10" t="s">
        <v>97</v>
      </c>
      <c r="I5" s="10" t="s">
        <v>98</v>
      </c>
    </row>
    <row r="6" spans="1:9" x14ac:dyDescent="0.25">
      <c r="A6" s="82"/>
      <c r="B6" s="91"/>
      <c r="C6" s="9" t="s">
        <v>125</v>
      </c>
      <c r="D6" s="9" t="s">
        <v>17</v>
      </c>
      <c r="E6" s="10" t="s">
        <v>216</v>
      </c>
      <c r="F6" s="10" t="s">
        <v>102</v>
      </c>
      <c r="G6" s="10" t="s">
        <v>80</v>
      </c>
      <c r="H6" s="10" t="s">
        <v>105</v>
      </c>
      <c r="I6" s="10" t="s">
        <v>217</v>
      </c>
    </row>
    <row r="7" spans="1:9" x14ac:dyDescent="0.25">
      <c r="A7" s="82"/>
      <c r="B7" s="91"/>
      <c r="C7" s="9" t="s">
        <v>126</v>
      </c>
      <c r="D7" s="9" t="s">
        <v>18</v>
      </c>
      <c r="E7" s="10" t="s">
        <v>89</v>
      </c>
      <c r="F7" s="10" t="s">
        <v>106</v>
      </c>
      <c r="G7" s="10" t="s">
        <v>80</v>
      </c>
      <c r="H7" s="10" t="s">
        <v>107</v>
      </c>
      <c r="I7" s="10" t="s">
        <v>100</v>
      </c>
    </row>
    <row r="8" spans="1:9" x14ac:dyDescent="0.25">
      <c r="A8" s="82"/>
      <c r="B8" s="91"/>
      <c r="C8" s="9" t="s">
        <v>127</v>
      </c>
      <c r="D8" s="9" t="s">
        <v>19</v>
      </c>
      <c r="E8" s="10" t="s">
        <v>90</v>
      </c>
      <c r="F8" s="10" t="s">
        <v>108</v>
      </c>
      <c r="G8" s="10" t="s">
        <v>80</v>
      </c>
      <c r="H8" s="10" t="s">
        <v>109</v>
      </c>
      <c r="I8" s="10" t="s">
        <v>101</v>
      </c>
    </row>
    <row r="9" spans="1:9" x14ac:dyDescent="0.25">
      <c r="A9" s="82"/>
      <c r="B9" s="91"/>
      <c r="C9" s="9" t="s">
        <v>128</v>
      </c>
      <c r="D9" s="9" t="s">
        <v>15</v>
      </c>
      <c r="E9" s="10" t="s">
        <v>218</v>
      </c>
      <c r="F9" s="10" t="s">
        <v>102</v>
      </c>
      <c r="G9" s="10" t="s">
        <v>79</v>
      </c>
      <c r="H9" s="10" t="s">
        <v>103</v>
      </c>
      <c r="I9" s="10" t="s">
        <v>219</v>
      </c>
    </row>
    <row r="10" spans="1:9" x14ac:dyDescent="0.25">
      <c r="A10" s="82"/>
      <c r="B10" s="91"/>
      <c r="C10" s="9" t="s">
        <v>121</v>
      </c>
      <c r="D10" s="9" t="s">
        <v>20</v>
      </c>
      <c r="E10" s="10" t="s">
        <v>91</v>
      </c>
      <c r="F10" s="10" t="s">
        <v>96</v>
      </c>
      <c r="G10" s="10" t="s">
        <v>81</v>
      </c>
      <c r="H10" s="10" t="s">
        <v>104</v>
      </c>
      <c r="I10" s="10" t="s">
        <v>99</v>
      </c>
    </row>
    <row r="11" spans="1:9" x14ac:dyDescent="0.25">
      <c r="A11" s="82"/>
      <c r="B11" s="91"/>
      <c r="C11" s="9" t="s">
        <v>129</v>
      </c>
      <c r="D11" s="9" t="s">
        <v>27</v>
      </c>
      <c r="E11" s="10" t="s">
        <v>92</v>
      </c>
      <c r="F11" s="10" t="s">
        <v>110</v>
      </c>
      <c r="G11" s="10"/>
      <c r="H11" s="10" t="s">
        <v>111</v>
      </c>
      <c r="I11" s="10" t="s">
        <v>112</v>
      </c>
    </row>
    <row r="12" spans="1:9" x14ac:dyDescent="0.25">
      <c r="A12" s="82"/>
      <c r="B12" s="91"/>
      <c r="C12" s="9" t="s">
        <v>130</v>
      </c>
      <c r="D12" s="9" t="s">
        <v>11</v>
      </c>
      <c r="E12" s="10" t="s">
        <v>93</v>
      </c>
      <c r="F12" s="10" t="s">
        <v>121</v>
      </c>
      <c r="G12" s="10" t="s">
        <v>82</v>
      </c>
      <c r="H12" s="10" t="s">
        <v>122</v>
      </c>
      <c r="I12" s="10" t="s">
        <v>123</v>
      </c>
    </row>
    <row r="13" spans="1:9" x14ac:dyDescent="0.25">
      <c r="A13" s="82"/>
      <c r="B13" s="91"/>
      <c r="C13" s="9" t="s">
        <v>131</v>
      </c>
      <c r="D13" s="11" t="s">
        <v>83</v>
      </c>
      <c r="E13" s="10" t="s">
        <v>220</v>
      </c>
      <c r="F13" s="10" t="s">
        <v>113</v>
      </c>
      <c r="G13" s="10" t="s">
        <v>78</v>
      </c>
      <c r="H13" s="10" t="s">
        <v>114</v>
      </c>
      <c r="I13" s="10" t="s">
        <v>221</v>
      </c>
    </row>
    <row r="14" spans="1:9" x14ac:dyDescent="0.25">
      <c r="A14" s="82"/>
      <c r="B14" s="91"/>
      <c r="C14" s="9" t="s">
        <v>118</v>
      </c>
      <c r="D14" s="9" t="s">
        <v>12</v>
      </c>
      <c r="E14" s="10" t="s">
        <v>94</v>
      </c>
      <c r="F14" s="10" t="s">
        <v>115</v>
      </c>
      <c r="G14" s="10" t="s">
        <v>86</v>
      </c>
      <c r="H14" s="10" t="s">
        <v>116</v>
      </c>
      <c r="I14" s="10" t="s">
        <v>117</v>
      </c>
    </row>
    <row r="15" spans="1:9" x14ac:dyDescent="0.25">
      <c r="A15" s="82"/>
      <c r="B15" s="91"/>
      <c r="C15" s="9" t="s">
        <v>132</v>
      </c>
      <c r="D15" s="9" t="s">
        <v>13</v>
      </c>
      <c r="E15" s="10" t="s">
        <v>95</v>
      </c>
      <c r="F15" s="10" t="s">
        <v>118</v>
      </c>
      <c r="G15" s="10" t="s">
        <v>87</v>
      </c>
      <c r="H15" s="10" t="s">
        <v>119</v>
      </c>
      <c r="I15" s="10" t="s">
        <v>120</v>
      </c>
    </row>
    <row r="16" spans="1:9" x14ac:dyDescent="0.25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2.57</v>
      </c>
      <c r="I16" s="12">
        <v>2.61</v>
      </c>
    </row>
    <row r="17" spans="1:9" x14ac:dyDescent="0.25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2.25</v>
      </c>
      <c r="I17" s="12">
        <v>2.09</v>
      </c>
    </row>
    <row r="18" spans="1:9" x14ac:dyDescent="0.25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2.48</v>
      </c>
      <c r="I18" s="12">
        <v>2.35</v>
      </c>
    </row>
    <row r="19" spans="1:9" x14ac:dyDescent="0.25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0.84</v>
      </c>
      <c r="I19" s="12">
        <v>2.3199999999999998</v>
      </c>
    </row>
    <row r="20" spans="1:9" x14ac:dyDescent="0.25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2.33</v>
      </c>
      <c r="I20" s="12">
        <v>1.46</v>
      </c>
    </row>
    <row r="21" spans="1:9" x14ac:dyDescent="0.25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2.81</v>
      </c>
      <c r="I21" s="18">
        <v>1.85</v>
      </c>
    </row>
    <row r="22" spans="1:9" x14ac:dyDescent="0.25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4.03</v>
      </c>
      <c r="I22" s="12">
        <v>1.76</v>
      </c>
    </row>
    <row r="23" spans="1:9" x14ac:dyDescent="0.25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5.28</v>
      </c>
      <c r="I23" s="12">
        <v>2.06</v>
      </c>
    </row>
    <row r="24" spans="1:9" x14ac:dyDescent="0.25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1.59</v>
      </c>
      <c r="I24" s="12">
        <v>3.1</v>
      </c>
    </row>
    <row r="25" spans="1:9" x14ac:dyDescent="0.25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</row>
    <row r="26" spans="1:9" x14ac:dyDescent="0.25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2.1777777777777776</v>
      </c>
    </row>
    <row r="27" spans="1:9" x14ac:dyDescent="0.25">
      <c r="A27" s="82"/>
      <c r="B27" s="91"/>
      <c r="C27" s="104"/>
      <c r="D27" s="105"/>
      <c r="E27" s="105"/>
      <c r="F27" s="105"/>
      <c r="G27" s="105"/>
      <c r="H27" s="105"/>
      <c r="I27" s="38"/>
    </row>
    <row r="28" spans="1:9" x14ac:dyDescent="0.25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5.69</v>
      </c>
      <c r="I28" s="21">
        <v>3.61</v>
      </c>
    </row>
    <row r="29" spans="1:9" x14ac:dyDescent="0.25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2.21</v>
      </c>
      <c r="I29" s="2">
        <v>2.14</v>
      </c>
    </row>
    <row r="30" spans="1:9" x14ac:dyDescent="0.25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5.27</v>
      </c>
      <c r="I30" s="2">
        <v>3.31</v>
      </c>
    </row>
    <row r="31" spans="1:9" x14ac:dyDescent="0.25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4.6100000000000003</v>
      </c>
      <c r="I31" s="2">
        <v>3.81</v>
      </c>
    </row>
    <row r="32" spans="1:9" x14ac:dyDescent="0.25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2.11</v>
      </c>
      <c r="I32" s="2">
        <v>2.0099999999999998</v>
      </c>
    </row>
    <row r="33" spans="1:9" x14ac:dyDescent="0.25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11.4</v>
      </c>
      <c r="I33" s="2">
        <v>4.5999999999999996</v>
      </c>
    </row>
    <row r="34" spans="1:9" x14ac:dyDescent="0.25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0.39</v>
      </c>
      <c r="I34" s="2">
        <v>3.73</v>
      </c>
    </row>
    <row r="35" spans="1:9" x14ac:dyDescent="0.25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3.8</v>
      </c>
      <c r="I35" s="2">
        <v>3.34</v>
      </c>
    </row>
    <row r="36" spans="1:9" x14ac:dyDescent="0.25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2.42</v>
      </c>
      <c r="I36" s="2">
        <v>2.35</v>
      </c>
    </row>
    <row r="37" spans="1:9" x14ac:dyDescent="0.25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5.48</v>
      </c>
      <c r="I37" s="2">
        <v>3.42</v>
      </c>
    </row>
    <row r="38" spans="1:9" x14ac:dyDescent="0.25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6.63</v>
      </c>
      <c r="I38" s="2">
        <v>6.93</v>
      </c>
    </row>
    <row r="39" spans="1:9" x14ac:dyDescent="0.25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5.96</v>
      </c>
      <c r="I39" s="2">
        <v>3.73</v>
      </c>
    </row>
    <row r="40" spans="1:9" x14ac:dyDescent="0.25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3.67</v>
      </c>
      <c r="I40" s="2">
        <v>2.29</v>
      </c>
    </row>
    <row r="41" spans="1:9" x14ac:dyDescent="0.25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6.74</v>
      </c>
      <c r="I41" s="2">
        <v>4.22</v>
      </c>
    </row>
    <row r="42" spans="1:9" x14ac:dyDescent="0.25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5.81</v>
      </c>
      <c r="I42" s="2">
        <v>3.59</v>
      </c>
    </row>
    <row r="43" spans="1:9" x14ac:dyDescent="0.25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5.87</v>
      </c>
      <c r="I43" s="2">
        <v>3.64</v>
      </c>
    </row>
    <row r="44" spans="1:9" x14ac:dyDescent="0.25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5.72</v>
      </c>
      <c r="I44" s="2">
        <v>3.76</v>
      </c>
    </row>
    <row r="45" spans="1:9" x14ac:dyDescent="0.25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5.23</v>
      </c>
      <c r="I45" s="2">
        <v>3.26</v>
      </c>
    </row>
    <row r="46" spans="1:9" x14ac:dyDescent="0.25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5.19</v>
      </c>
      <c r="I46" s="2">
        <v>4.78</v>
      </c>
    </row>
    <row r="47" spans="1:9" x14ac:dyDescent="0.25">
      <c r="A47" s="82"/>
      <c r="B47" s="63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7.37</v>
      </c>
      <c r="I47" s="2">
        <v>4.5599999999999996</v>
      </c>
    </row>
    <row r="48" spans="1:9" x14ac:dyDescent="0.25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4.28</v>
      </c>
      <c r="I48" s="2">
        <v>4.07</v>
      </c>
    </row>
    <row r="49" spans="1:9" x14ac:dyDescent="0.25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3.83</v>
      </c>
      <c r="I49" s="2">
        <v>2.13</v>
      </c>
    </row>
    <row r="50" spans="1:9" x14ac:dyDescent="0.25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7.08</v>
      </c>
      <c r="I50" s="2">
        <v>3.13</v>
      </c>
    </row>
    <row r="51" spans="1:9" x14ac:dyDescent="0.25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1.49</v>
      </c>
      <c r="I51" s="2">
        <v>1.8</v>
      </c>
    </row>
    <row r="52" spans="1:9" x14ac:dyDescent="0.25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4.0999999999999996</v>
      </c>
      <c r="I52" s="2">
        <v>5</v>
      </c>
    </row>
    <row r="53" spans="1:9" x14ac:dyDescent="0.25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2.02</v>
      </c>
      <c r="I53" s="2">
        <v>4.92</v>
      </c>
    </row>
    <row r="54" spans="1:9" x14ac:dyDescent="0.25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2.2599999999999998</v>
      </c>
      <c r="I54" s="2">
        <v>6.54</v>
      </c>
    </row>
    <row r="55" spans="1:9" x14ac:dyDescent="0.25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2.56</v>
      </c>
      <c r="I55" s="2">
        <v>5.98</v>
      </c>
    </row>
    <row r="56" spans="1:9" x14ac:dyDescent="0.25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2.2200000000000002</v>
      </c>
      <c r="I56" s="2">
        <v>5.44</v>
      </c>
    </row>
    <row r="57" spans="1:9" x14ac:dyDescent="0.25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2.44</v>
      </c>
      <c r="I57" s="2">
        <v>5.98</v>
      </c>
    </row>
    <row r="58" spans="1:9" x14ac:dyDescent="0.25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0.95</v>
      </c>
      <c r="I58" s="2">
        <v>5.27</v>
      </c>
    </row>
    <row r="59" spans="1:9" x14ac:dyDescent="0.25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1.9</v>
      </c>
      <c r="I59" s="2">
        <v>6.03</v>
      </c>
    </row>
    <row r="60" spans="1:9" x14ac:dyDescent="0.25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7.49</v>
      </c>
      <c r="I60" s="2">
        <v>4.66</v>
      </c>
    </row>
    <row r="61" spans="1:9" x14ac:dyDescent="0.25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0.77</v>
      </c>
      <c r="I61" s="2">
        <v>1.47</v>
      </c>
    </row>
    <row r="62" spans="1:9" x14ac:dyDescent="0.25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6.2</v>
      </c>
      <c r="I62" s="2">
        <v>3.39</v>
      </c>
    </row>
    <row r="63" spans="1:9" x14ac:dyDescent="0.25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8.2100000000000009</v>
      </c>
      <c r="I63" s="2">
        <v>3.62</v>
      </c>
    </row>
    <row r="64" spans="1:9" x14ac:dyDescent="0.25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4.8</v>
      </c>
      <c r="I64" s="2">
        <v>3.19</v>
      </c>
    </row>
    <row r="65" spans="1:9" x14ac:dyDescent="0.25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3.25</v>
      </c>
      <c r="I65" s="2">
        <v>5.01</v>
      </c>
    </row>
    <row r="66" spans="1:9" x14ac:dyDescent="0.25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6.07</v>
      </c>
      <c r="I66" s="2">
        <v>3.75</v>
      </c>
    </row>
    <row r="67" spans="1:9" x14ac:dyDescent="0.25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5.05</v>
      </c>
      <c r="I67" s="2">
        <v>3.23</v>
      </c>
    </row>
    <row r="68" spans="1:9" x14ac:dyDescent="0.25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7.72</v>
      </c>
      <c r="I68" s="2">
        <v>4.9800000000000004</v>
      </c>
    </row>
    <row r="69" spans="1:9" x14ac:dyDescent="0.25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9.31</v>
      </c>
      <c r="I69" s="2">
        <v>4.07</v>
      </c>
    </row>
    <row r="70" spans="1:9" x14ac:dyDescent="0.25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0.62</v>
      </c>
      <c r="I70" s="2">
        <v>3.06</v>
      </c>
    </row>
    <row r="71" spans="1:9" x14ac:dyDescent="0.25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6.71</v>
      </c>
      <c r="I71" s="2">
        <v>4.03</v>
      </c>
    </row>
    <row r="72" spans="1:9" x14ac:dyDescent="0.25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2.34</v>
      </c>
      <c r="I72" s="2">
        <v>6.64</v>
      </c>
    </row>
    <row r="73" spans="1:9" x14ac:dyDescent="0.25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1.23</v>
      </c>
      <c r="I73" s="2">
        <v>1.48</v>
      </c>
    </row>
    <row r="74" spans="1:9" x14ac:dyDescent="0.25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1.73</v>
      </c>
      <c r="I74" s="2">
        <v>1.92</v>
      </c>
    </row>
    <row r="75" spans="1:9" x14ac:dyDescent="0.25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0.79</v>
      </c>
      <c r="I75" s="2">
        <v>0.83</v>
      </c>
    </row>
    <row r="76" spans="1:9" x14ac:dyDescent="0.25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2.79</v>
      </c>
      <c r="I76" s="2">
        <v>2.06</v>
      </c>
    </row>
    <row r="77" spans="1:9" x14ac:dyDescent="0.25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1.52</v>
      </c>
      <c r="I77" s="2">
        <v>5.0599999999999996</v>
      </c>
    </row>
    <row r="78" spans="1:9" x14ac:dyDescent="0.25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5.78</v>
      </c>
      <c r="I78" s="2">
        <v>4.74</v>
      </c>
    </row>
    <row r="79" spans="1:9" x14ac:dyDescent="0.25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5.31</v>
      </c>
      <c r="I79" s="2">
        <v>4.59</v>
      </c>
    </row>
    <row r="80" spans="1:9" x14ac:dyDescent="0.25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4.88</v>
      </c>
      <c r="I80" s="2">
        <v>5.17</v>
      </c>
    </row>
    <row r="81" spans="1:9" x14ac:dyDescent="0.25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2.04</v>
      </c>
      <c r="I81" s="2">
        <v>2.14</v>
      </c>
    </row>
    <row r="82" spans="1:9" x14ac:dyDescent="0.25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1.51</v>
      </c>
      <c r="I82" s="2">
        <v>1.65</v>
      </c>
    </row>
    <row r="83" spans="1:9" x14ac:dyDescent="0.25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0.43</v>
      </c>
      <c r="I83" s="2">
        <v>6.68</v>
      </c>
    </row>
    <row r="84" spans="1:9" x14ac:dyDescent="0.25">
      <c r="A84" s="82"/>
      <c r="B84" s="63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7.62</v>
      </c>
      <c r="I84" s="2">
        <v>4.25</v>
      </c>
    </row>
    <row r="85" spans="1:9" x14ac:dyDescent="0.25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0.68</v>
      </c>
      <c r="I85" s="2">
        <v>4.5</v>
      </c>
    </row>
    <row r="86" spans="1:9" x14ac:dyDescent="0.25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0.26</v>
      </c>
      <c r="I86" s="2">
        <v>5.78</v>
      </c>
    </row>
    <row r="87" spans="1:9" x14ac:dyDescent="0.25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0.16</v>
      </c>
      <c r="I87" s="2">
        <v>4.12</v>
      </c>
    </row>
    <row r="88" spans="1:9" x14ac:dyDescent="0.25">
      <c r="A88" s="82"/>
      <c r="B88" s="63"/>
      <c r="C88" s="94"/>
      <c r="D88" s="95"/>
      <c r="E88" s="95"/>
      <c r="F88" s="95"/>
      <c r="G88" s="95"/>
      <c r="H88" s="95"/>
      <c r="I88" s="32" t="s">
        <v>10</v>
      </c>
    </row>
    <row r="89" spans="1:9" x14ac:dyDescent="0.25">
      <c r="A89" s="82"/>
      <c r="B89" s="63"/>
      <c r="C89" s="96"/>
      <c r="D89" s="97"/>
      <c r="E89" s="97"/>
      <c r="F89" s="97"/>
      <c r="G89" s="97"/>
      <c r="H89" s="97"/>
      <c r="I89" s="33">
        <f>AVERAGE(I28:I87)</f>
        <v>3.923999999999999</v>
      </c>
    </row>
    <row r="90" spans="1:9" x14ac:dyDescent="0.25">
      <c r="A90" s="83"/>
      <c r="B90" s="63"/>
      <c r="C90" s="98"/>
      <c r="D90" s="99"/>
      <c r="E90" s="99"/>
      <c r="F90" s="99"/>
      <c r="G90" s="99"/>
      <c r="H90" s="99"/>
      <c r="I90" s="35"/>
    </row>
    <row r="91" spans="1:9" x14ac:dyDescent="0.25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5.97</v>
      </c>
      <c r="I91" s="17">
        <v>8.07</v>
      </c>
    </row>
    <row r="92" spans="1:9" x14ac:dyDescent="0.25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3.02</v>
      </c>
      <c r="I92" s="17">
        <v>17.66</v>
      </c>
    </row>
    <row r="93" spans="1:9" x14ac:dyDescent="0.25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2.86</v>
      </c>
      <c r="I93" s="17">
        <v>10.68</v>
      </c>
    </row>
    <row r="94" spans="1:9" x14ac:dyDescent="0.25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4.13</v>
      </c>
      <c r="I94" s="17">
        <v>7.42</v>
      </c>
    </row>
    <row r="95" spans="1:9" x14ac:dyDescent="0.25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3.03</v>
      </c>
      <c r="I95" s="17">
        <v>13.49</v>
      </c>
    </row>
    <row r="96" spans="1:9" x14ac:dyDescent="0.25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2.13</v>
      </c>
      <c r="I96" s="17">
        <v>11.69</v>
      </c>
    </row>
    <row r="97" spans="1:9" x14ac:dyDescent="0.25">
      <c r="A97" s="88"/>
      <c r="B97" s="85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2.13</v>
      </c>
      <c r="I97" s="17">
        <v>11.69</v>
      </c>
    </row>
    <row r="98" spans="1:9" x14ac:dyDescent="0.25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2</v>
      </c>
      <c r="I98" s="17">
        <v>10.02</v>
      </c>
    </row>
    <row r="99" spans="1:9" x14ac:dyDescent="0.25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5.75</v>
      </c>
      <c r="I99" s="29">
        <v>8.24</v>
      </c>
    </row>
    <row r="100" spans="1:9" x14ac:dyDescent="0.25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</row>
    <row r="101" spans="1:9" x14ac:dyDescent="0.25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10.995555555555555</v>
      </c>
    </row>
    <row r="102" spans="1:9" x14ac:dyDescent="0.25">
      <c r="A102" s="89"/>
      <c r="B102" s="86"/>
      <c r="C102" s="98"/>
      <c r="D102" s="99"/>
      <c r="E102" s="99"/>
      <c r="F102" s="99"/>
      <c r="G102" s="99"/>
      <c r="H102" s="99"/>
      <c r="I102" s="43"/>
    </row>
    <row r="103" spans="1:9" x14ac:dyDescent="0.25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3.54</v>
      </c>
      <c r="I103" s="17">
        <v>8.8000000000000007</v>
      </c>
    </row>
    <row r="104" spans="1:9" x14ac:dyDescent="0.25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3.83</v>
      </c>
      <c r="I104" s="17">
        <v>9.6300000000000008</v>
      </c>
    </row>
    <row r="105" spans="1:9" x14ac:dyDescent="0.25">
      <c r="A105" s="79"/>
      <c r="B105" s="85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8.2100000000000009</v>
      </c>
      <c r="I105" s="29">
        <v>7.62</v>
      </c>
    </row>
    <row r="106" spans="1:9" x14ac:dyDescent="0.25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4.5199999999999996</v>
      </c>
      <c r="I106" s="17">
        <v>6.72</v>
      </c>
    </row>
    <row r="107" spans="1:9" x14ac:dyDescent="0.25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17.38</v>
      </c>
      <c r="I107" s="17">
        <v>5.89</v>
      </c>
    </row>
    <row r="108" spans="1:9" x14ac:dyDescent="0.25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13.39</v>
      </c>
      <c r="I108" s="17">
        <v>6.01</v>
      </c>
    </row>
    <row r="109" spans="1:9" x14ac:dyDescent="0.25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</row>
    <row r="110" spans="1:9" x14ac:dyDescent="0.25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7.4450000000000003</v>
      </c>
    </row>
    <row r="111" spans="1:9" x14ac:dyDescent="0.25">
      <c r="A111" s="80"/>
      <c r="B111" s="86"/>
      <c r="C111" s="98"/>
      <c r="D111" s="99"/>
      <c r="E111" s="99"/>
      <c r="F111" s="99"/>
      <c r="G111" s="99"/>
      <c r="H111" s="99"/>
      <c r="I111" s="34"/>
    </row>
    <row r="112" spans="1:9" x14ac:dyDescent="0.25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2.42</v>
      </c>
      <c r="I112" s="17">
        <v>7.21</v>
      </c>
    </row>
    <row r="113" spans="1:9" x14ac:dyDescent="0.25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2.19</v>
      </c>
      <c r="I113" s="17">
        <v>11.42</v>
      </c>
    </row>
    <row r="114" spans="1:9" x14ac:dyDescent="0.25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5.07</v>
      </c>
      <c r="I114" s="17">
        <v>8.77</v>
      </c>
    </row>
    <row r="115" spans="1:9" x14ac:dyDescent="0.25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0.8</v>
      </c>
      <c r="I115" s="17">
        <v>15.1</v>
      </c>
    </row>
    <row r="116" spans="1:9" x14ac:dyDescent="0.25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1.55</v>
      </c>
      <c r="I116" s="17">
        <v>8.86</v>
      </c>
    </row>
    <row r="117" spans="1:9" x14ac:dyDescent="0.25">
      <c r="A117" s="79"/>
      <c r="B117" s="63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0.84</v>
      </c>
      <c r="I117" s="17">
        <v>7.92</v>
      </c>
    </row>
    <row r="118" spans="1:9" x14ac:dyDescent="0.25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2.8</v>
      </c>
      <c r="I118" s="17">
        <v>8.01</v>
      </c>
    </row>
    <row r="119" spans="1:9" x14ac:dyDescent="0.25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2.3199999999999998</v>
      </c>
      <c r="I119" s="17">
        <v>7.65</v>
      </c>
    </row>
    <row r="120" spans="1:9" x14ac:dyDescent="0.25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0.25</v>
      </c>
      <c r="I120" s="17">
        <v>6.37</v>
      </c>
    </row>
    <row r="121" spans="1:9" x14ac:dyDescent="0.25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</row>
    <row r="122" spans="1:9" x14ac:dyDescent="0.25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9.0344444444444463</v>
      </c>
    </row>
    <row r="123" spans="1:9" x14ac:dyDescent="0.25">
      <c r="A123" s="80"/>
      <c r="B123" s="63"/>
      <c r="C123" s="98"/>
      <c r="D123" s="99"/>
      <c r="E123" s="99"/>
      <c r="F123" s="99"/>
      <c r="G123" s="99"/>
      <c r="H123" s="99"/>
      <c r="I123" s="34"/>
    </row>
    <row r="124" spans="1:9" x14ac:dyDescent="0.25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16.317</v>
      </c>
      <c r="I124" s="16">
        <f>ROUND(H124/E124*1000,2)</f>
        <v>4.95</v>
      </c>
    </row>
    <row r="125" spans="1:9" x14ac:dyDescent="0.25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27">
        <v>1.94</v>
      </c>
      <c r="I125" s="16">
        <f t="shared" ref="I125:I170" si="0">ROUND(H125/E125*1000,2)</f>
        <v>4.22</v>
      </c>
    </row>
    <row r="126" spans="1:9" x14ac:dyDescent="0.25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27">
        <v>13.984</v>
      </c>
      <c r="I126" s="16">
        <f t="shared" si="0"/>
        <v>12.92</v>
      </c>
    </row>
    <row r="127" spans="1:9" x14ac:dyDescent="0.25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27">
        <v>3.637</v>
      </c>
      <c r="I127" s="16">
        <f t="shared" si="0"/>
        <v>10.48</v>
      </c>
    </row>
    <row r="128" spans="1:9" ht="26.25" x14ac:dyDescent="0.25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27">
        <v>28.126999999999999</v>
      </c>
      <c r="I128" s="16">
        <f t="shared" si="0"/>
        <v>9.34</v>
      </c>
    </row>
    <row r="129" spans="1:9" x14ac:dyDescent="0.25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13</v>
      </c>
      <c r="I129" s="16">
        <f t="shared" si="0"/>
        <v>5.3</v>
      </c>
    </row>
    <row r="130" spans="1:9" x14ac:dyDescent="0.25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27">
        <v>2.7724000000000002</v>
      </c>
      <c r="I130" s="16">
        <f t="shared" si="0"/>
        <v>5.33</v>
      </c>
    </row>
    <row r="131" spans="1:9" ht="26.25" x14ac:dyDescent="0.25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27">
        <v>3.7069999999999999</v>
      </c>
      <c r="I131" s="16">
        <f t="shared" si="0"/>
        <v>7.35</v>
      </c>
    </row>
    <row r="132" spans="1:9" x14ac:dyDescent="0.25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27">
        <v>26.998000000000001</v>
      </c>
      <c r="I132" s="16">
        <f t="shared" si="0"/>
        <v>4.6100000000000003</v>
      </c>
    </row>
    <row r="133" spans="1:9" x14ac:dyDescent="0.25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27">
        <v>7.702</v>
      </c>
      <c r="I133" s="16">
        <f t="shared" si="0"/>
        <v>8.0399999999999991</v>
      </c>
    </row>
    <row r="134" spans="1:9" x14ac:dyDescent="0.25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19.529</v>
      </c>
      <c r="I134" s="16">
        <f t="shared" si="0"/>
        <v>3.97</v>
      </c>
    </row>
    <row r="135" spans="1:9" x14ac:dyDescent="0.25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27">
        <v>16.573</v>
      </c>
      <c r="I135" s="16">
        <f t="shared" si="0"/>
        <v>15.86</v>
      </c>
    </row>
    <row r="136" spans="1:9" x14ac:dyDescent="0.25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27">
        <v>15.308999999999999</v>
      </c>
      <c r="I136" s="16">
        <f t="shared" si="0"/>
        <v>5.64</v>
      </c>
    </row>
    <row r="137" spans="1:9" x14ac:dyDescent="0.25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27">
        <v>9.0109999999999992</v>
      </c>
      <c r="I137" s="16">
        <f t="shared" si="0"/>
        <v>4.82</v>
      </c>
    </row>
    <row r="138" spans="1:9" x14ac:dyDescent="0.25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27">
        <v>11.884</v>
      </c>
      <c r="I138" s="16">
        <f t="shared" si="0"/>
        <v>6.34</v>
      </c>
    </row>
    <row r="139" spans="1:9" x14ac:dyDescent="0.25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27">
        <v>8.7789999999999999</v>
      </c>
      <c r="I139" s="16">
        <f t="shared" si="0"/>
        <v>8.5299999999999994</v>
      </c>
    </row>
    <row r="140" spans="1:9" x14ac:dyDescent="0.25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27">
        <v>3.4020000000000001</v>
      </c>
      <c r="I140" s="16">
        <f t="shared" si="0"/>
        <v>6.05</v>
      </c>
    </row>
    <row r="141" spans="1:9" x14ac:dyDescent="0.25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27">
        <v>19.105</v>
      </c>
      <c r="I141" s="16">
        <f t="shared" si="0"/>
        <v>10.72</v>
      </c>
    </row>
    <row r="142" spans="1:9" x14ac:dyDescent="0.25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27">
        <v>39.753</v>
      </c>
      <c r="I142" s="16">
        <f t="shared" si="0"/>
        <v>6.84</v>
      </c>
    </row>
    <row r="143" spans="1:9" x14ac:dyDescent="0.25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27">
        <v>35.472999999999999</v>
      </c>
      <c r="I143" s="16">
        <f t="shared" si="0"/>
        <v>7.5</v>
      </c>
    </row>
    <row r="144" spans="1:9" x14ac:dyDescent="0.25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27">
        <v>6.7489999999999997</v>
      </c>
      <c r="I144" s="16">
        <f t="shared" si="0"/>
        <v>4.55</v>
      </c>
    </row>
    <row r="145" spans="1:9" x14ac:dyDescent="0.25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27">
        <v>9.9139999999999997</v>
      </c>
      <c r="I145" s="16">
        <f t="shared" si="0"/>
        <v>7.21</v>
      </c>
    </row>
    <row r="146" spans="1:9" x14ac:dyDescent="0.25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27">
        <v>28.802</v>
      </c>
      <c r="I146" s="16">
        <f t="shared" si="0"/>
        <v>8.09</v>
      </c>
    </row>
    <row r="147" spans="1:9" x14ac:dyDescent="0.25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27">
        <v>13.664</v>
      </c>
      <c r="I147" s="16">
        <f t="shared" si="0"/>
        <v>7.45</v>
      </c>
    </row>
    <row r="148" spans="1:9" x14ac:dyDescent="0.25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27">
        <v>29.821000000000002</v>
      </c>
      <c r="I148" s="16">
        <f t="shared" si="0"/>
        <v>3.98</v>
      </c>
    </row>
    <row r="149" spans="1:9" x14ac:dyDescent="0.25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27">
        <v>4.4000000000000004</v>
      </c>
      <c r="I149" s="16">
        <f t="shared" si="0"/>
        <v>13.02</v>
      </c>
    </row>
    <row r="150" spans="1:9" x14ac:dyDescent="0.25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27">
        <v>2.161</v>
      </c>
      <c r="I150" s="16">
        <f t="shared" si="0"/>
        <v>10.7</v>
      </c>
    </row>
    <row r="151" spans="1:9" x14ac:dyDescent="0.25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27">
        <v>12.128</v>
      </c>
      <c r="I151" s="16">
        <f t="shared" si="0"/>
        <v>4.04</v>
      </c>
    </row>
    <row r="152" spans="1:9" x14ac:dyDescent="0.25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27">
        <v>6.7249999999999996</v>
      </c>
      <c r="I152" s="16">
        <f t="shared" si="0"/>
        <v>7.72</v>
      </c>
    </row>
    <row r="153" spans="1:9" x14ac:dyDescent="0.25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27">
        <v>21.591999999999999</v>
      </c>
      <c r="I153" s="16">
        <f t="shared" si="0"/>
        <v>14.56</v>
      </c>
    </row>
    <row r="154" spans="1:9" x14ac:dyDescent="0.25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27">
        <v>6.8</v>
      </c>
      <c r="I154" s="16">
        <f t="shared" si="0"/>
        <v>10.36</v>
      </c>
    </row>
    <row r="155" spans="1:9" x14ac:dyDescent="0.25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27">
        <v>18.539000000000001</v>
      </c>
      <c r="I155" s="16">
        <f t="shared" si="0"/>
        <v>5.59</v>
      </c>
    </row>
    <row r="156" spans="1:9" x14ac:dyDescent="0.25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27">
        <v>3.2040000000000002</v>
      </c>
      <c r="I156" s="16">
        <f t="shared" si="0"/>
        <v>8.01</v>
      </c>
    </row>
    <row r="157" spans="1:9" x14ac:dyDescent="0.25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27">
        <v>16.760000000000002</v>
      </c>
      <c r="I157" s="16">
        <f t="shared" si="0"/>
        <v>10.039999999999999</v>
      </c>
    </row>
    <row r="158" spans="1:9" x14ac:dyDescent="0.25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27">
        <v>14.904</v>
      </c>
      <c r="I158" s="16">
        <f t="shared" si="0"/>
        <v>7.98</v>
      </c>
    </row>
    <row r="159" spans="1:9" x14ac:dyDescent="0.25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27">
        <v>1.756</v>
      </c>
      <c r="I159" s="16">
        <f t="shared" si="0"/>
        <v>7.98</v>
      </c>
    </row>
    <row r="160" spans="1:9" x14ac:dyDescent="0.25">
      <c r="A160" s="65"/>
      <c r="B160" s="64"/>
      <c r="C160" s="15">
        <v>37</v>
      </c>
      <c r="D160" s="23" t="s">
        <v>195</v>
      </c>
      <c r="E160" s="23">
        <v>851</v>
      </c>
      <c r="F160" s="15"/>
      <c r="G160" s="15"/>
      <c r="H160" s="27">
        <v>6.9980000000000002</v>
      </c>
      <c r="I160" s="16">
        <f t="shared" si="0"/>
        <v>8.2200000000000006</v>
      </c>
    </row>
    <row r="161" spans="1:9" ht="39" x14ac:dyDescent="0.25">
      <c r="A161" s="65"/>
      <c r="B161" s="64"/>
      <c r="C161" s="15">
        <v>38</v>
      </c>
      <c r="D161" s="25" t="s">
        <v>201</v>
      </c>
      <c r="E161" s="23">
        <v>1047.77</v>
      </c>
      <c r="F161" s="15"/>
      <c r="G161" s="15"/>
      <c r="H161" s="27">
        <v>7.9870000000000001</v>
      </c>
      <c r="I161" s="16">
        <f t="shared" si="0"/>
        <v>7.62</v>
      </c>
    </row>
    <row r="162" spans="1:9" x14ac:dyDescent="0.25">
      <c r="A162" s="65"/>
      <c r="B162" s="64"/>
      <c r="C162" s="15">
        <v>39</v>
      </c>
      <c r="D162" s="23" t="s">
        <v>196</v>
      </c>
      <c r="E162" s="23">
        <v>168.33</v>
      </c>
      <c r="F162" s="15"/>
      <c r="G162" s="15"/>
      <c r="H162" s="27">
        <v>0.60599999999999998</v>
      </c>
      <c r="I162" s="16">
        <f t="shared" si="0"/>
        <v>3.6</v>
      </c>
    </row>
    <row r="163" spans="1:9" ht="26.25" x14ac:dyDescent="0.25">
      <c r="A163" s="65"/>
      <c r="B163" s="64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18.420000000000002</v>
      </c>
      <c r="I163" s="16">
        <f t="shared" si="0"/>
        <v>8.6</v>
      </c>
    </row>
    <row r="164" spans="1:9" ht="26.25" x14ac:dyDescent="0.25">
      <c r="A164" s="65"/>
      <c r="B164" s="64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4.4089999999999998</v>
      </c>
      <c r="I164" s="16">
        <f t="shared" si="0"/>
        <v>4.0199999999999996</v>
      </c>
    </row>
    <row r="165" spans="1:9" x14ac:dyDescent="0.25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</row>
    <row r="166" spans="1:9" x14ac:dyDescent="0.25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7.613414634146344</v>
      </c>
    </row>
    <row r="167" spans="1:9" x14ac:dyDescent="0.25">
      <c r="A167" s="65"/>
      <c r="B167" s="64"/>
      <c r="C167" s="70"/>
      <c r="D167" s="71"/>
      <c r="E167" s="71"/>
      <c r="F167" s="71"/>
      <c r="G167" s="71"/>
      <c r="H167" s="71"/>
      <c r="I167" s="44"/>
    </row>
    <row r="168" spans="1:9" x14ac:dyDescent="0.25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1.9570000000000001</v>
      </c>
      <c r="I168" s="16">
        <f t="shared" si="0"/>
        <v>3.66</v>
      </c>
    </row>
    <row r="169" spans="1:9" x14ac:dyDescent="0.25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27">
        <v>1.5549999999999999</v>
      </c>
      <c r="I169" s="16">
        <f t="shared" si="0"/>
        <v>4.75</v>
      </c>
    </row>
    <row r="170" spans="1:9" x14ac:dyDescent="0.25">
      <c r="A170" s="65"/>
      <c r="B170" s="64"/>
      <c r="C170" s="23">
        <v>3</v>
      </c>
      <c r="D170" s="23" t="s">
        <v>206</v>
      </c>
      <c r="E170" s="23">
        <v>563.66999999999996</v>
      </c>
      <c r="F170" s="23"/>
      <c r="G170" s="23"/>
      <c r="H170" s="23">
        <v>0.60499999999999998</v>
      </c>
      <c r="I170" s="16">
        <f t="shared" si="0"/>
        <v>1.07</v>
      </c>
    </row>
    <row r="171" spans="1:9" x14ac:dyDescent="0.25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9" x14ac:dyDescent="0.25">
      <c r="A172" s="65"/>
      <c r="B172" s="64"/>
      <c r="C172" s="74"/>
      <c r="D172" s="75"/>
      <c r="E172" s="75"/>
      <c r="F172" s="75"/>
      <c r="G172" s="75"/>
      <c r="H172" s="75"/>
      <c r="I172" s="39">
        <f>AVERAGE(I168:I170)</f>
        <v>3.16</v>
      </c>
    </row>
  </sheetData>
  <mergeCells count="22">
    <mergeCell ref="D1:I1"/>
    <mergeCell ref="A3:A90"/>
    <mergeCell ref="B3:B27"/>
    <mergeCell ref="C3:C4"/>
    <mergeCell ref="D3:D4"/>
    <mergeCell ref="C25:H27"/>
    <mergeCell ref="B28:B90"/>
    <mergeCell ref="C88:H90"/>
    <mergeCell ref="A91:A102"/>
    <mergeCell ref="B91:B102"/>
    <mergeCell ref="C100:H102"/>
    <mergeCell ref="A103:A111"/>
    <mergeCell ref="B103:B111"/>
    <mergeCell ref="C109:H111"/>
    <mergeCell ref="A112:A123"/>
    <mergeCell ref="B112:B123"/>
    <mergeCell ref="C121:H123"/>
    <mergeCell ref="A124:A172"/>
    <mergeCell ref="B124:B167"/>
    <mergeCell ref="C165:H167"/>
    <mergeCell ref="B168:B172"/>
    <mergeCell ref="C171:H1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526D-093A-4333-8038-A95903955C9E}">
  <dimension ref="A1:I172"/>
  <sheetViews>
    <sheetView workbookViewId="0">
      <selection activeCell="I16" sqref="I1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76" t="s">
        <v>228</v>
      </c>
      <c r="E1" s="77"/>
      <c r="F1" s="77"/>
      <c r="G1" s="77"/>
      <c r="H1" s="77"/>
      <c r="I1" s="77"/>
    </row>
    <row r="2" spans="1:9" x14ac:dyDescent="0.25">
      <c r="A2" s="3"/>
      <c r="B2" s="3"/>
      <c r="C2" s="3"/>
      <c r="D2" s="3"/>
      <c r="E2" s="3"/>
      <c r="F2" s="3"/>
      <c r="G2" s="3"/>
      <c r="H2" s="50"/>
      <c r="I2" s="50"/>
    </row>
    <row r="3" spans="1:9" ht="38.25" x14ac:dyDescent="0.25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82"/>
      <c r="B5" s="91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4">
        <v>25.07</v>
      </c>
      <c r="I5" s="55">
        <f>H5/E5*1000</f>
        <v>11.231625964902848</v>
      </c>
    </row>
    <row r="6" spans="1:9" x14ac:dyDescent="0.25">
      <c r="A6" s="82"/>
      <c r="B6" s="91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4">
        <v>12.33</v>
      </c>
      <c r="I6" s="55">
        <f t="shared" ref="I6:I12" si="0">H6/E6*1000</f>
        <v>11.94431797266272</v>
      </c>
    </row>
    <row r="7" spans="1:9" x14ac:dyDescent="0.25">
      <c r="A7" s="82"/>
      <c r="B7" s="91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4">
        <v>10.119999999999999</v>
      </c>
      <c r="I7" s="55">
        <f t="shared" si="0"/>
        <v>10.79697002027099</v>
      </c>
    </row>
    <row r="8" spans="1:9" x14ac:dyDescent="0.25">
      <c r="A8" s="82"/>
      <c r="B8" s="91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4">
        <v>29.49</v>
      </c>
      <c r="I8" s="55">
        <f t="shared" si="0"/>
        <v>13.311546152561423</v>
      </c>
    </row>
    <row r="9" spans="1:9" x14ac:dyDescent="0.25">
      <c r="A9" s="82"/>
      <c r="B9" s="91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4">
        <v>10.91</v>
      </c>
      <c r="I9" s="55">
        <f t="shared" si="0"/>
        <v>10.464023325852182</v>
      </c>
    </row>
    <row r="10" spans="1:9" x14ac:dyDescent="0.25">
      <c r="A10" s="82"/>
      <c r="B10" s="91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4">
        <v>29.5</v>
      </c>
      <c r="I10" s="55">
        <f t="shared" si="0"/>
        <v>13.022960140912843</v>
      </c>
    </row>
    <row r="11" spans="1:9" x14ac:dyDescent="0.25">
      <c r="A11" s="82"/>
      <c r="B11" s="91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23.76</v>
      </c>
      <c r="I11" s="55">
        <f t="shared" si="0"/>
        <v>10.403804219320598</v>
      </c>
    </row>
    <row r="12" spans="1:9" x14ac:dyDescent="0.25">
      <c r="A12" s="82"/>
      <c r="B12" s="91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5.29</v>
      </c>
      <c r="I12" s="55">
        <f t="shared" si="0"/>
        <v>16.872388607150832</v>
      </c>
    </row>
    <row r="13" spans="1:9" x14ac:dyDescent="0.25">
      <c r="A13" s="82"/>
      <c r="B13" s="91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18.93</v>
      </c>
      <c r="I13" s="55">
        <f>H13/E13*1000</f>
        <v>9.3068304170620308</v>
      </c>
    </row>
    <row r="14" spans="1:9" x14ac:dyDescent="0.25">
      <c r="A14" s="82"/>
      <c r="B14" s="91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17.940000000000001</v>
      </c>
      <c r="I14" s="55">
        <f t="shared" ref="I14:I24" si="1">H14/E14*1000</f>
        <v>10.280036444276359</v>
      </c>
    </row>
    <row r="15" spans="1:9" x14ac:dyDescent="0.25">
      <c r="A15" s="82"/>
      <c r="B15" s="91"/>
      <c r="C15" s="9" t="s">
        <v>132</v>
      </c>
      <c r="D15" s="9" t="s">
        <v>13</v>
      </c>
      <c r="E15" s="54">
        <v>681.36</v>
      </c>
      <c r="F15" s="54">
        <v>10</v>
      </c>
      <c r="G15" s="54">
        <v>1983</v>
      </c>
      <c r="H15" s="54">
        <v>10.5</v>
      </c>
      <c r="I15" s="55">
        <f t="shared" si="1"/>
        <v>15.410355759070095</v>
      </c>
    </row>
    <row r="16" spans="1:9" x14ac:dyDescent="0.25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10.98</v>
      </c>
      <c r="I16" s="55">
        <f t="shared" si="1"/>
        <v>11.189808917197453</v>
      </c>
    </row>
    <row r="17" spans="1:9" x14ac:dyDescent="0.25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12.31</v>
      </c>
      <c r="I17" s="55">
        <f t="shared" si="1"/>
        <v>11.44839387682979</v>
      </c>
    </row>
    <row r="18" spans="1:9" x14ac:dyDescent="0.25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13.76</v>
      </c>
      <c r="I18" s="55">
        <f t="shared" si="1"/>
        <v>13.026478969241985</v>
      </c>
    </row>
    <row r="19" spans="1:9" x14ac:dyDescent="0.25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4.8</v>
      </c>
      <c r="I19" s="55">
        <f t="shared" si="1"/>
        <v>13.310409849703287</v>
      </c>
    </row>
    <row r="20" spans="1:9" x14ac:dyDescent="0.25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16.579999999999998</v>
      </c>
      <c r="I20" s="55">
        <f t="shared" si="1"/>
        <v>10.379756344923434</v>
      </c>
    </row>
    <row r="21" spans="1:9" x14ac:dyDescent="0.25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15.44</v>
      </c>
      <c r="I21" s="55">
        <f t="shared" si="1"/>
        <v>10.179257784429165</v>
      </c>
    </row>
    <row r="22" spans="1:9" x14ac:dyDescent="0.25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30.05</v>
      </c>
      <c r="I22" s="55">
        <f t="shared" si="1"/>
        <v>13.083648269736496</v>
      </c>
    </row>
    <row r="23" spans="1:9" x14ac:dyDescent="0.25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31.87</v>
      </c>
      <c r="I23" s="55">
        <f t="shared" si="1"/>
        <v>12.397931992266367</v>
      </c>
    </row>
    <row r="24" spans="1:9" x14ac:dyDescent="0.25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4.9400000000000004</v>
      </c>
      <c r="I24" s="55">
        <f t="shared" si="1"/>
        <v>9.6215647702705365</v>
      </c>
    </row>
    <row r="25" spans="1:9" x14ac:dyDescent="0.25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</row>
    <row r="26" spans="1:9" x14ac:dyDescent="0.25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11.884105489932072</v>
      </c>
    </row>
    <row r="27" spans="1:9" x14ac:dyDescent="0.25">
      <c r="A27" s="82"/>
      <c r="B27" s="91"/>
      <c r="C27" s="104"/>
      <c r="D27" s="105"/>
      <c r="E27" s="105"/>
      <c r="F27" s="105"/>
      <c r="G27" s="105"/>
      <c r="H27" s="105"/>
      <c r="I27" s="38"/>
    </row>
    <row r="28" spans="1:9" x14ac:dyDescent="0.25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30.62</v>
      </c>
      <c r="I28" s="21">
        <v>19.43</v>
      </c>
    </row>
    <row r="29" spans="1:9" x14ac:dyDescent="0.25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11.91</v>
      </c>
      <c r="I29" s="2">
        <v>11.53</v>
      </c>
    </row>
    <row r="30" spans="1:9" x14ac:dyDescent="0.25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25.56</v>
      </c>
      <c r="I30" s="56">
        <f>H30/E30*1000</f>
        <v>16.042881442101891</v>
      </c>
    </row>
    <row r="31" spans="1:9" x14ac:dyDescent="0.25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19.600000000000001</v>
      </c>
      <c r="I31" s="2">
        <v>16.190000000000001</v>
      </c>
    </row>
    <row r="32" spans="1:9" x14ac:dyDescent="0.25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15.54</v>
      </c>
      <c r="I32" s="2">
        <v>14.75</v>
      </c>
    </row>
    <row r="33" spans="1:9" x14ac:dyDescent="0.25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45.1</v>
      </c>
      <c r="I33" s="2">
        <v>18.190000000000001</v>
      </c>
    </row>
    <row r="34" spans="1:9" x14ac:dyDescent="0.25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2.41</v>
      </c>
      <c r="I34" s="2">
        <v>22.75</v>
      </c>
    </row>
    <row r="35" spans="1:9" x14ac:dyDescent="0.25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21.39</v>
      </c>
      <c r="I35" s="2">
        <v>18.79</v>
      </c>
    </row>
    <row r="36" spans="1:9" x14ac:dyDescent="0.25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19.72</v>
      </c>
      <c r="I36" s="2">
        <v>19.100000000000001</v>
      </c>
    </row>
    <row r="37" spans="1:9" x14ac:dyDescent="0.25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27.51</v>
      </c>
      <c r="I37" s="2">
        <v>17.18</v>
      </c>
    </row>
    <row r="38" spans="1:9" x14ac:dyDescent="0.25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23.87</v>
      </c>
      <c r="I38" s="2">
        <v>24.96</v>
      </c>
    </row>
    <row r="39" spans="1:9" x14ac:dyDescent="0.25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26.34</v>
      </c>
      <c r="I39" s="2">
        <v>16.47</v>
      </c>
    </row>
    <row r="40" spans="1:9" x14ac:dyDescent="0.25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20</v>
      </c>
      <c r="I40" s="2">
        <v>12.46</v>
      </c>
    </row>
    <row r="41" spans="1:9" x14ac:dyDescent="0.25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30.31</v>
      </c>
      <c r="I41" s="2">
        <v>18.989999999999998</v>
      </c>
    </row>
    <row r="42" spans="1:9" x14ac:dyDescent="0.25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27.66</v>
      </c>
      <c r="I42" s="2">
        <v>17.13</v>
      </c>
    </row>
    <row r="43" spans="1:9" x14ac:dyDescent="0.25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23.55</v>
      </c>
      <c r="I43" s="56">
        <f>H43/E43*1000</f>
        <v>14.582223928469702</v>
      </c>
    </row>
    <row r="44" spans="1:9" x14ac:dyDescent="0.25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28.32</v>
      </c>
      <c r="I44" s="2">
        <v>18.61</v>
      </c>
    </row>
    <row r="45" spans="1:9" x14ac:dyDescent="0.25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25.24</v>
      </c>
      <c r="I45" s="2">
        <v>15.73</v>
      </c>
    </row>
    <row r="46" spans="1:9" x14ac:dyDescent="0.25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23.65</v>
      </c>
      <c r="I46" s="2">
        <v>21.81</v>
      </c>
    </row>
    <row r="47" spans="1:9" x14ac:dyDescent="0.25">
      <c r="A47" s="82"/>
      <c r="B47" s="63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27.71</v>
      </c>
      <c r="I47" s="2">
        <v>17.149999999999999</v>
      </c>
    </row>
    <row r="48" spans="1:9" x14ac:dyDescent="0.25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19.809999999999999</v>
      </c>
      <c r="I48" s="2">
        <v>18.829999999999998</v>
      </c>
    </row>
    <row r="49" spans="1:9" x14ac:dyDescent="0.25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25</v>
      </c>
      <c r="I49" s="2">
        <v>13.92</v>
      </c>
    </row>
    <row r="50" spans="1:9" x14ac:dyDescent="0.25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43.69</v>
      </c>
      <c r="I50" s="56">
        <f>H50/E50*1000</f>
        <v>19.344269553474572</v>
      </c>
    </row>
    <row r="51" spans="1:9" x14ac:dyDescent="0.25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8.57</v>
      </c>
      <c r="I51" s="2">
        <v>10.34</v>
      </c>
    </row>
    <row r="52" spans="1:9" x14ac:dyDescent="0.25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17.22</v>
      </c>
      <c r="I52" s="2">
        <v>20.84</v>
      </c>
    </row>
    <row r="53" spans="1:9" x14ac:dyDescent="0.25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9.98</v>
      </c>
      <c r="I53" s="2">
        <v>24.31</v>
      </c>
    </row>
    <row r="54" spans="1:9" x14ac:dyDescent="0.25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9.3000000000000007</v>
      </c>
      <c r="I54" s="2">
        <v>26.98</v>
      </c>
    </row>
    <row r="55" spans="1:9" x14ac:dyDescent="0.25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10.47</v>
      </c>
      <c r="I55" s="2">
        <v>24.41</v>
      </c>
    </row>
    <row r="56" spans="1:9" x14ac:dyDescent="0.25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9.19</v>
      </c>
      <c r="I56" s="2">
        <v>22.47</v>
      </c>
    </row>
    <row r="57" spans="1:9" x14ac:dyDescent="0.25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10.34</v>
      </c>
      <c r="I57" s="2">
        <v>25.3</v>
      </c>
    </row>
    <row r="58" spans="1:9" x14ac:dyDescent="0.25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4.8899999999999997</v>
      </c>
      <c r="I58" s="2">
        <v>27.09</v>
      </c>
    </row>
    <row r="59" spans="1:9" x14ac:dyDescent="0.25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8</v>
      </c>
      <c r="I59" s="2">
        <v>25.43</v>
      </c>
    </row>
    <row r="60" spans="1:9" x14ac:dyDescent="0.25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30.2</v>
      </c>
      <c r="I60" s="2">
        <v>18.809999999999999</v>
      </c>
    </row>
    <row r="61" spans="1:9" x14ac:dyDescent="0.25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6.88</v>
      </c>
      <c r="I61" s="2">
        <v>13.22</v>
      </c>
    </row>
    <row r="62" spans="1:9" x14ac:dyDescent="0.25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30.89</v>
      </c>
      <c r="I62" s="2">
        <v>16.88</v>
      </c>
    </row>
    <row r="63" spans="1:9" x14ac:dyDescent="0.25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41.7</v>
      </c>
      <c r="I63" s="2">
        <v>18.399999999999999</v>
      </c>
    </row>
    <row r="64" spans="1:9" x14ac:dyDescent="0.25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24.59</v>
      </c>
      <c r="I64" s="2">
        <v>16.36</v>
      </c>
    </row>
    <row r="65" spans="1:9" x14ac:dyDescent="0.25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11.78</v>
      </c>
      <c r="I65" s="2">
        <v>18.149999999999999</v>
      </c>
    </row>
    <row r="66" spans="1:9" x14ac:dyDescent="0.25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26.34</v>
      </c>
      <c r="I66" s="2">
        <v>16.27</v>
      </c>
    </row>
    <row r="67" spans="1:9" x14ac:dyDescent="0.25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25.61</v>
      </c>
      <c r="I67" s="56">
        <f>H67/E67*1000</f>
        <v>16.378031310754118</v>
      </c>
    </row>
    <row r="68" spans="1:9" x14ac:dyDescent="0.25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34.32</v>
      </c>
      <c r="I68" s="2">
        <v>22.13</v>
      </c>
    </row>
    <row r="69" spans="1:9" x14ac:dyDescent="0.25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37.42</v>
      </c>
      <c r="I69" s="2">
        <v>16.350000000000001</v>
      </c>
    </row>
    <row r="70" spans="1:9" x14ac:dyDescent="0.25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3.48</v>
      </c>
      <c r="I70" s="2">
        <v>17.21</v>
      </c>
    </row>
    <row r="71" spans="1:9" x14ac:dyDescent="0.25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29.83</v>
      </c>
      <c r="I71" s="2">
        <v>17.91</v>
      </c>
    </row>
    <row r="72" spans="1:9" x14ac:dyDescent="0.25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9.24</v>
      </c>
      <c r="I72" s="2">
        <v>26.24</v>
      </c>
    </row>
    <row r="73" spans="1:9" x14ac:dyDescent="0.25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11.82</v>
      </c>
      <c r="I73" s="2">
        <v>14.28</v>
      </c>
    </row>
    <row r="74" spans="1:9" x14ac:dyDescent="0.25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12.69</v>
      </c>
      <c r="I74" s="2">
        <v>14.1</v>
      </c>
    </row>
    <row r="75" spans="1:9" x14ac:dyDescent="0.25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11.07</v>
      </c>
      <c r="I75" s="2">
        <v>11.67</v>
      </c>
    </row>
    <row r="76" spans="1:9" x14ac:dyDescent="0.25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19.46</v>
      </c>
      <c r="I76" s="2">
        <v>14.41</v>
      </c>
    </row>
    <row r="77" spans="1:9" x14ac:dyDescent="0.25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6.04</v>
      </c>
      <c r="I77" s="2">
        <v>22.22</v>
      </c>
    </row>
    <row r="78" spans="1:9" x14ac:dyDescent="0.25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23.33</v>
      </c>
      <c r="I78" s="2">
        <v>19.14</v>
      </c>
    </row>
    <row r="79" spans="1:9" x14ac:dyDescent="0.25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22.77</v>
      </c>
      <c r="I79" s="2">
        <v>19.7</v>
      </c>
    </row>
    <row r="80" spans="1:9" x14ac:dyDescent="0.25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16.059999999999999</v>
      </c>
      <c r="I80" s="2">
        <v>17.010000000000002</v>
      </c>
    </row>
    <row r="81" spans="1:9" x14ac:dyDescent="0.25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11.61</v>
      </c>
      <c r="I81" s="2">
        <v>12.18</v>
      </c>
    </row>
    <row r="82" spans="1:9" x14ac:dyDescent="0.25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12.83</v>
      </c>
      <c r="I82" s="2">
        <v>14.09</v>
      </c>
    </row>
    <row r="83" spans="1:9" x14ac:dyDescent="0.25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1.97</v>
      </c>
      <c r="I83" s="2">
        <v>30.42</v>
      </c>
    </row>
    <row r="84" spans="1:9" x14ac:dyDescent="0.25">
      <c r="A84" s="82"/>
      <c r="B84" s="63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33.770000000000003</v>
      </c>
      <c r="I84" s="2">
        <v>18.82</v>
      </c>
    </row>
    <row r="85" spans="1:9" x14ac:dyDescent="0.25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4.6500000000000004</v>
      </c>
      <c r="I85" s="2">
        <v>30.6</v>
      </c>
    </row>
    <row r="86" spans="1:9" x14ac:dyDescent="0.25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4.22</v>
      </c>
      <c r="I86" s="2">
        <v>27.33</v>
      </c>
    </row>
    <row r="87" spans="1:9" x14ac:dyDescent="0.25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0.85</v>
      </c>
      <c r="I87" s="2">
        <v>21.44</v>
      </c>
    </row>
    <row r="88" spans="1:9" x14ac:dyDescent="0.25">
      <c r="A88" s="82"/>
      <c r="B88" s="63"/>
      <c r="C88" s="94"/>
      <c r="D88" s="95"/>
      <c r="E88" s="95"/>
      <c r="F88" s="95"/>
      <c r="G88" s="95"/>
      <c r="H88" s="95"/>
      <c r="I88" s="32" t="s">
        <v>10</v>
      </c>
    </row>
    <row r="89" spans="1:9" x14ac:dyDescent="0.25">
      <c r="A89" s="82"/>
      <c r="B89" s="63"/>
      <c r="C89" s="96"/>
      <c r="D89" s="97"/>
      <c r="E89" s="97"/>
      <c r="F89" s="97"/>
      <c r="G89" s="97"/>
      <c r="H89" s="97"/>
      <c r="I89" s="33">
        <f>AVERAGE(I28:I87)</f>
        <v>18.88045677058</v>
      </c>
    </row>
    <row r="90" spans="1:9" x14ac:dyDescent="0.25">
      <c r="A90" s="83"/>
      <c r="B90" s="63"/>
      <c r="C90" s="98"/>
      <c r="D90" s="99"/>
      <c r="E90" s="99"/>
      <c r="F90" s="99"/>
      <c r="G90" s="99"/>
      <c r="H90" s="99"/>
      <c r="I90" s="35"/>
    </row>
    <row r="91" spans="1:9" x14ac:dyDescent="0.25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19.46</v>
      </c>
      <c r="I91" s="52">
        <v>26.3</v>
      </c>
    </row>
    <row r="92" spans="1:9" x14ac:dyDescent="0.25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7.01</v>
      </c>
      <c r="I92" s="52">
        <v>41</v>
      </c>
    </row>
    <row r="93" spans="1:9" x14ac:dyDescent="0.25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9.1300000000000008</v>
      </c>
      <c r="I93" s="52">
        <v>34.14</v>
      </c>
    </row>
    <row r="94" spans="1:9" x14ac:dyDescent="0.25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8.9</v>
      </c>
      <c r="I94" s="52">
        <v>16.010000000000002</v>
      </c>
    </row>
    <row r="95" spans="1:9" x14ac:dyDescent="0.25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9.23</v>
      </c>
      <c r="I95" s="52">
        <v>41.07</v>
      </c>
    </row>
    <row r="96" spans="1:9" x14ac:dyDescent="0.25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12.37</v>
      </c>
      <c r="I96" s="52">
        <v>15.05</v>
      </c>
    </row>
    <row r="97" spans="1:9" x14ac:dyDescent="0.25">
      <c r="A97" s="88"/>
      <c r="B97" s="85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7.45</v>
      </c>
      <c r="I97" s="52">
        <v>40.9</v>
      </c>
    </row>
    <row r="98" spans="1:9" x14ac:dyDescent="0.25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7.17</v>
      </c>
      <c r="I98" s="52">
        <v>35.97</v>
      </c>
    </row>
    <row r="99" spans="1:9" x14ac:dyDescent="0.25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19.04</v>
      </c>
      <c r="I99" s="53">
        <v>27.26</v>
      </c>
    </row>
    <row r="100" spans="1:9" x14ac:dyDescent="0.25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</row>
    <row r="101" spans="1:9" x14ac:dyDescent="0.25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30.855555555555561</v>
      </c>
    </row>
    <row r="102" spans="1:9" x14ac:dyDescent="0.25">
      <c r="A102" s="89"/>
      <c r="B102" s="86"/>
      <c r="C102" s="98"/>
      <c r="D102" s="99"/>
      <c r="E102" s="99"/>
      <c r="F102" s="99"/>
      <c r="G102" s="99"/>
      <c r="H102" s="99"/>
      <c r="I102" s="43"/>
    </row>
    <row r="103" spans="1:9" x14ac:dyDescent="0.25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14.79</v>
      </c>
      <c r="I103" s="17">
        <v>36.82</v>
      </c>
    </row>
    <row r="104" spans="1:9" x14ac:dyDescent="0.25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12.43</v>
      </c>
      <c r="I104" s="17">
        <v>31.21</v>
      </c>
    </row>
    <row r="105" spans="1:9" x14ac:dyDescent="0.25">
      <c r="A105" s="79"/>
      <c r="B105" s="85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28.72</v>
      </c>
      <c r="I105" s="29">
        <v>26.56</v>
      </c>
    </row>
    <row r="106" spans="1:9" x14ac:dyDescent="0.25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15.92</v>
      </c>
      <c r="I106" s="17">
        <v>23.67</v>
      </c>
    </row>
    <row r="107" spans="1:9" x14ac:dyDescent="0.25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53.01</v>
      </c>
      <c r="I107" s="17">
        <v>17.97</v>
      </c>
    </row>
    <row r="108" spans="1:9" x14ac:dyDescent="0.25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51.64</v>
      </c>
      <c r="I108" s="17">
        <v>23.17</v>
      </c>
    </row>
    <row r="109" spans="1:9" x14ac:dyDescent="0.25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</row>
    <row r="110" spans="1:9" x14ac:dyDescent="0.25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26.566666666666674</v>
      </c>
    </row>
    <row r="111" spans="1:9" x14ac:dyDescent="0.25">
      <c r="A111" s="80"/>
      <c r="B111" s="86"/>
      <c r="C111" s="98"/>
      <c r="D111" s="99"/>
      <c r="E111" s="99"/>
      <c r="F111" s="99"/>
      <c r="G111" s="99"/>
      <c r="H111" s="99"/>
      <c r="I111" s="34"/>
    </row>
    <row r="112" spans="1:9" x14ac:dyDescent="0.25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7.12</v>
      </c>
      <c r="I112" s="17">
        <v>21.24</v>
      </c>
    </row>
    <row r="113" spans="1:9" x14ac:dyDescent="0.25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5.76</v>
      </c>
      <c r="I113" s="17">
        <v>30.08</v>
      </c>
    </row>
    <row r="114" spans="1:9" x14ac:dyDescent="0.25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14.48</v>
      </c>
      <c r="I114" s="17">
        <v>25.04</v>
      </c>
    </row>
    <row r="115" spans="1:9" x14ac:dyDescent="0.25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2.7</v>
      </c>
      <c r="I115" s="17">
        <v>50.82</v>
      </c>
    </row>
    <row r="116" spans="1:9" x14ac:dyDescent="0.25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4.18</v>
      </c>
      <c r="I116" s="17">
        <v>23.84</v>
      </c>
    </row>
    <row r="117" spans="1:9" x14ac:dyDescent="0.25">
      <c r="A117" s="79"/>
      <c r="B117" s="63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2.56</v>
      </c>
      <c r="I117" s="17">
        <v>24.17</v>
      </c>
    </row>
    <row r="118" spans="1:9" x14ac:dyDescent="0.25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7.95</v>
      </c>
      <c r="I118" s="17">
        <v>22.74</v>
      </c>
    </row>
    <row r="119" spans="1:9" x14ac:dyDescent="0.25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6.04</v>
      </c>
      <c r="I119" s="17">
        <v>19.95</v>
      </c>
    </row>
    <row r="120" spans="1:9" x14ac:dyDescent="0.25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0.95</v>
      </c>
      <c r="I120" s="17">
        <v>24.12</v>
      </c>
    </row>
    <row r="121" spans="1:9" x14ac:dyDescent="0.25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</row>
    <row r="122" spans="1:9" x14ac:dyDescent="0.25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26.888888888888889</v>
      </c>
    </row>
    <row r="123" spans="1:9" x14ac:dyDescent="0.25">
      <c r="A123" s="80"/>
      <c r="B123" s="63"/>
      <c r="C123" s="98"/>
      <c r="D123" s="99"/>
      <c r="E123" s="99"/>
      <c r="F123" s="99"/>
      <c r="G123" s="99"/>
      <c r="H123" s="99"/>
      <c r="I123" s="34"/>
    </row>
    <row r="124" spans="1:9" x14ac:dyDescent="0.25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65.081999999999994</v>
      </c>
      <c r="I124" s="16">
        <f>ROUND(H124/E124*1000,2)</f>
        <v>19.75</v>
      </c>
    </row>
    <row r="125" spans="1:9" x14ac:dyDescent="0.25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27">
        <v>17</v>
      </c>
      <c r="I125" s="16">
        <f t="shared" ref="I125:I170" si="2">ROUND(H125/E125*1000,2)</f>
        <v>36.979999999999997</v>
      </c>
    </row>
    <row r="126" spans="1:9" x14ac:dyDescent="0.25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27">
        <v>47</v>
      </c>
      <c r="I126" s="16">
        <f t="shared" si="2"/>
        <v>43.44</v>
      </c>
    </row>
    <row r="127" spans="1:9" x14ac:dyDescent="0.25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27">
        <v>18</v>
      </c>
      <c r="I127" s="16">
        <f t="shared" si="2"/>
        <v>51.87</v>
      </c>
    </row>
    <row r="128" spans="1:9" ht="26.25" x14ac:dyDescent="0.25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27">
        <v>61</v>
      </c>
      <c r="I128" s="16">
        <f t="shared" si="2"/>
        <v>20.27</v>
      </c>
    </row>
    <row r="129" spans="1:9" x14ac:dyDescent="0.25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45</v>
      </c>
      <c r="I129" s="16">
        <f t="shared" si="2"/>
        <v>18.350000000000001</v>
      </c>
    </row>
    <row r="130" spans="1:9" x14ac:dyDescent="0.25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27">
        <v>8.7893000000000008</v>
      </c>
      <c r="I130" s="16">
        <f t="shared" si="2"/>
        <v>16.91</v>
      </c>
    </row>
    <row r="131" spans="1:9" ht="26.25" x14ac:dyDescent="0.25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27">
        <v>13.339</v>
      </c>
      <c r="I131" s="16">
        <f t="shared" si="2"/>
        <v>26.46</v>
      </c>
    </row>
    <row r="132" spans="1:9" x14ac:dyDescent="0.25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27">
        <v>88.98</v>
      </c>
      <c r="I132" s="16">
        <f t="shared" si="2"/>
        <v>15.19</v>
      </c>
    </row>
    <row r="133" spans="1:9" x14ac:dyDescent="0.25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27">
        <v>28</v>
      </c>
      <c r="I133" s="16">
        <f t="shared" si="2"/>
        <v>29.23</v>
      </c>
    </row>
    <row r="134" spans="1:9" x14ac:dyDescent="0.25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69.183999999999997</v>
      </c>
      <c r="I134" s="16">
        <f t="shared" si="2"/>
        <v>14.08</v>
      </c>
    </row>
    <row r="135" spans="1:9" x14ac:dyDescent="0.25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27">
        <v>41</v>
      </c>
      <c r="I135" s="16">
        <f t="shared" si="2"/>
        <v>39.229999999999997</v>
      </c>
    </row>
    <row r="136" spans="1:9" x14ac:dyDescent="0.25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27">
        <v>79</v>
      </c>
      <c r="I136" s="16">
        <f t="shared" si="2"/>
        <v>29.11</v>
      </c>
    </row>
    <row r="137" spans="1:9" x14ac:dyDescent="0.25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27">
        <v>38.265999999999998</v>
      </c>
      <c r="I137" s="16">
        <f t="shared" si="2"/>
        <v>20.46</v>
      </c>
    </row>
    <row r="138" spans="1:9" x14ac:dyDescent="0.25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27">
        <v>42.45</v>
      </c>
      <c r="I138" s="16">
        <f t="shared" si="2"/>
        <v>22.64</v>
      </c>
    </row>
    <row r="139" spans="1:9" x14ac:dyDescent="0.25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27">
        <v>28</v>
      </c>
      <c r="I139" s="16">
        <f t="shared" si="2"/>
        <v>27.22</v>
      </c>
    </row>
    <row r="140" spans="1:9" x14ac:dyDescent="0.25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27">
        <v>10</v>
      </c>
      <c r="I140" s="16">
        <f t="shared" si="2"/>
        <v>17.79</v>
      </c>
    </row>
    <row r="141" spans="1:9" x14ac:dyDescent="0.25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27">
        <v>57</v>
      </c>
      <c r="I141" s="16">
        <f t="shared" si="2"/>
        <v>31.97</v>
      </c>
    </row>
    <row r="142" spans="1:9" x14ac:dyDescent="0.25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27">
        <v>80</v>
      </c>
      <c r="I142" s="16">
        <f t="shared" si="2"/>
        <v>13.77</v>
      </c>
    </row>
    <row r="143" spans="1:9" x14ac:dyDescent="0.25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27">
        <v>94.591999999999999</v>
      </c>
      <c r="I143" s="16">
        <f t="shared" si="2"/>
        <v>20.010000000000002</v>
      </c>
    </row>
    <row r="144" spans="1:9" x14ac:dyDescent="0.25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27">
        <v>19.911999999999999</v>
      </c>
      <c r="I144" s="16">
        <f t="shared" si="2"/>
        <v>13.43</v>
      </c>
    </row>
    <row r="145" spans="1:9" x14ac:dyDescent="0.25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27">
        <v>24.603000000000002</v>
      </c>
      <c r="I145" s="16">
        <f t="shared" si="2"/>
        <v>17.89</v>
      </c>
    </row>
    <row r="146" spans="1:9" x14ac:dyDescent="0.25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27">
        <v>64.626000000000005</v>
      </c>
      <c r="I146" s="16">
        <f t="shared" si="2"/>
        <v>18.149999999999999</v>
      </c>
    </row>
    <row r="147" spans="1:9" x14ac:dyDescent="0.25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27">
        <v>52.066000000000003</v>
      </c>
      <c r="I147" s="16">
        <f t="shared" si="2"/>
        <v>28.39</v>
      </c>
    </row>
    <row r="148" spans="1:9" x14ac:dyDescent="0.25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27">
        <v>87.561999999999998</v>
      </c>
      <c r="I148" s="16">
        <f t="shared" si="2"/>
        <v>11.69</v>
      </c>
    </row>
    <row r="149" spans="1:9" x14ac:dyDescent="0.25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27">
        <v>11</v>
      </c>
      <c r="I149" s="16">
        <f t="shared" si="2"/>
        <v>32.54</v>
      </c>
    </row>
    <row r="150" spans="1:9" x14ac:dyDescent="0.25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27">
        <v>4.8520000000000003</v>
      </c>
      <c r="I150" s="16">
        <f t="shared" si="2"/>
        <v>24.02</v>
      </c>
    </row>
    <row r="151" spans="1:9" x14ac:dyDescent="0.25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27">
        <v>32.561999999999998</v>
      </c>
      <c r="I151" s="16">
        <f t="shared" si="2"/>
        <v>10.85</v>
      </c>
    </row>
    <row r="152" spans="1:9" x14ac:dyDescent="0.25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27">
        <v>25.459</v>
      </c>
      <c r="I152" s="16">
        <f t="shared" si="2"/>
        <v>29.24</v>
      </c>
    </row>
    <row r="153" spans="1:9" x14ac:dyDescent="0.25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27">
        <v>42.024000000000001</v>
      </c>
      <c r="I153" s="16">
        <f t="shared" si="2"/>
        <v>28.34</v>
      </c>
    </row>
    <row r="154" spans="1:9" x14ac:dyDescent="0.25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27">
        <v>19.574999999999999</v>
      </c>
      <c r="I154" s="16">
        <f t="shared" si="2"/>
        <v>29.82</v>
      </c>
    </row>
    <row r="155" spans="1:9" x14ac:dyDescent="0.25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27">
        <v>51.261000000000003</v>
      </c>
      <c r="I155" s="16">
        <f t="shared" si="2"/>
        <v>15.46</v>
      </c>
    </row>
    <row r="156" spans="1:9" x14ac:dyDescent="0.25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27">
        <v>7.0887000000000002</v>
      </c>
      <c r="I156" s="16">
        <f t="shared" si="2"/>
        <v>17.72</v>
      </c>
    </row>
    <row r="157" spans="1:9" x14ac:dyDescent="0.25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27">
        <v>58.55</v>
      </c>
      <c r="I157" s="16">
        <f t="shared" si="2"/>
        <v>35.06</v>
      </c>
    </row>
    <row r="158" spans="1:9" x14ac:dyDescent="0.25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27">
        <v>56.654000000000003</v>
      </c>
      <c r="I158" s="16">
        <f t="shared" si="2"/>
        <v>30.34</v>
      </c>
    </row>
    <row r="159" spans="1:9" x14ac:dyDescent="0.25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27">
        <v>6.6760000000000002</v>
      </c>
      <c r="I159" s="16">
        <f t="shared" si="2"/>
        <v>30.35</v>
      </c>
    </row>
    <row r="160" spans="1:9" x14ac:dyDescent="0.25">
      <c r="A160" s="65"/>
      <c r="B160" s="64"/>
      <c r="C160" s="15">
        <v>37</v>
      </c>
      <c r="D160" s="23" t="s">
        <v>195</v>
      </c>
      <c r="E160" s="23">
        <v>851</v>
      </c>
      <c r="F160" s="15"/>
      <c r="G160" s="15"/>
      <c r="H160" s="27">
        <v>16.741</v>
      </c>
      <c r="I160" s="16">
        <f t="shared" si="2"/>
        <v>19.670000000000002</v>
      </c>
    </row>
    <row r="161" spans="1:9" ht="39" x14ac:dyDescent="0.25">
      <c r="A161" s="65"/>
      <c r="B161" s="64"/>
      <c r="C161" s="15">
        <v>38</v>
      </c>
      <c r="D161" s="25" t="s">
        <v>201</v>
      </c>
      <c r="E161" s="23">
        <v>1047.77</v>
      </c>
      <c r="F161" s="15"/>
      <c r="G161" s="15"/>
      <c r="H161" s="27">
        <v>25</v>
      </c>
      <c r="I161" s="16">
        <f t="shared" si="2"/>
        <v>23.86</v>
      </c>
    </row>
    <row r="162" spans="1:9" x14ac:dyDescent="0.25">
      <c r="A162" s="65"/>
      <c r="B162" s="64"/>
      <c r="C162" s="15">
        <v>39</v>
      </c>
      <c r="D162" s="23" t="s">
        <v>196</v>
      </c>
      <c r="E162" s="23">
        <v>168.33</v>
      </c>
      <c r="F162" s="15"/>
      <c r="G162" s="15"/>
      <c r="H162" s="27">
        <v>4</v>
      </c>
      <c r="I162" s="16">
        <f t="shared" si="2"/>
        <v>23.76</v>
      </c>
    </row>
    <row r="163" spans="1:9" ht="26.25" x14ac:dyDescent="0.25">
      <c r="A163" s="65"/>
      <c r="B163" s="64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47.167000000000002</v>
      </c>
      <c r="I163" s="16">
        <f t="shared" si="2"/>
        <v>22.02</v>
      </c>
    </row>
    <row r="164" spans="1:9" ht="26.25" x14ac:dyDescent="0.25">
      <c r="A164" s="65"/>
      <c r="B164" s="64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17.318000000000001</v>
      </c>
      <c r="I164" s="16">
        <f t="shared" si="2"/>
        <v>15.78</v>
      </c>
    </row>
    <row r="165" spans="1:9" x14ac:dyDescent="0.25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</row>
    <row r="166" spans="1:9" x14ac:dyDescent="0.25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24.222195121951216</v>
      </c>
    </row>
    <row r="167" spans="1:9" x14ac:dyDescent="0.25">
      <c r="A167" s="65"/>
      <c r="B167" s="64"/>
      <c r="C167" s="70"/>
      <c r="D167" s="71"/>
      <c r="E167" s="71"/>
      <c r="F167" s="71"/>
      <c r="G167" s="71"/>
      <c r="H167" s="71"/>
      <c r="I167" s="44"/>
    </row>
    <row r="168" spans="1:9" x14ac:dyDescent="0.25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20.815999999999999</v>
      </c>
      <c r="I168" s="16">
        <f t="shared" si="2"/>
        <v>38.92</v>
      </c>
    </row>
    <row r="169" spans="1:9" x14ac:dyDescent="0.25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27">
        <v>8.6120000000000001</v>
      </c>
      <c r="I169" s="16">
        <f t="shared" si="2"/>
        <v>26.33</v>
      </c>
    </row>
    <row r="170" spans="1:9" x14ac:dyDescent="0.25">
      <c r="A170" s="65"/>
      <c r="B170" s="64"/>
      <c r="C170" s="23">
        <v>3</v>
      </c>
      <c r="D170" s="23" t="s">
        <v>230</v>
      </c>
      <c r="E170" s="23">
        <v>563.66999999999996</v>
      </c>
      <c r="F170" s="23"/>
      <c r="G170" s="23"/>
      <c r="H170" s="23">
        <v>12.244999999999999</v>
      </c>
      <c r="I170" s="16">
        <f t="shared" si="2"/>
        <v>21.72</v>
      </c>
    </row>
    <row r="171" spans="1:9" x14ac:dyDescent="0.25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9" x14ac:dyDescent="0.25">
      <c r="A172" s="65"/>
      <c r="B172" s="64"/>
      <c r="C172" s="74"/>
      <c r="D172" s="75"/>
      <c r="E172" s="75"/>
      <c r="F172" s="75"/>
      <c r="G172" s="75"/>
      <c r="H172" s="75"/>
      <c r="I172" s="39">
        <f>AVERAGE(I168:I170)</f>
        <v>28.99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A730-D067-457B-B621-4BFE60D7DA85}">
  <dimension ref="A1:I172"/>
  <sheetViews>
    <sheetView workbookViewId="0">
      <selection activeCell="A124"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76" t="s">
        <v>231</v>
      </c>
      <c r="E1" s="77"/>
      <c r="F1" s="77"/>
      <c r="G1" s="77"/>
      <c r="H1" s="77"/>
      <c r="I1" s="77"/>
    </row>
    <row r="2" spans="1:9" x14ac:dyDescent="0.25">
      <c r="A2" s="3"/>
      <c r="B2" s="3"/>
      <c r="C2" s="3"/>
      <c r="D2" s="3"/>
      <c r="E2" s="3"/>
      <c r="F2" s="3"/>
      <c r="G2" s="3"/>
      <c r="H2" s="51"/>
      <c r="I2" s="51"/>
    </row>
    <row r="3" spans="1:9" ht="38.25" x14ac:dyDescent="0.25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82"/>
      <c r="B5" s="91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4">
        <v>26.64</v>
      </c>
      <c r="I5" s="55">
        <f>H5/E5*1000</f>
        <v>11.935002620862061</v>
      </c>
    </row>
    <row r="6" spans="1:9" x14ac:dyDescent="0.25">
      <c r="A6" s="82"/>
      <c r="B6" s="91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4">
        <v>13.79</v>
      </c>
      <c r="I6" s="55">
        <f t="shared" ref="I6:I12" si="0">H6/E6*1000</f>
        <v>13.358649216789855</v>
      </c>
    </row>
    <row r="7" spans="1:9" x14ac:dyDescent="0.25">
      <c r="A7" s="82"/>
      <c r="B7" s="91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4">
        <v>11.64</v>
      </c>
      <c r="I7" s="55">
        <f t="shared" si="0"/>
        <v>12.418649311853196</v>
      </c>
    </row>
    <row r="8" spans="1:9" x14ac:dyDescent="0.25">
      <c r="A8" s="82"/>
      <c r="B8" s="91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4">
        <v>31.13</v>
      </c>
      <c r="I8" s="55">
        <f t="shared" si="0"/>
        <v>14.051828814148426</v>
      </c>
    </row>
    <row r="9" spans="1:9" x14ac:dyDescent="0.25">
      <c r="A9" s="82"/>
      <c r="B9" s="91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4">
        <v>11.83</v>
      </c>
      <c r="I9" s="55">
        <f t="shared" si="0"/>
        <v>11.346415760296178</v>
      </c>
    </row>
    <row r="10" spans="1:9" x14ac:dyDescent="0.25">
      <c r="A10" s="82"/>
      <c r="B10" s="91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4">
        <v>32.69</v>
      </c>
      <c r="I10" s="55">
        <f t="shared" si="0"/>
        <v>14.431205661235282</v>
      </c>
    </row>
    <row r="11" spans="1:9" x14ac:dyDescent="0.25">
      <c r="A11" s="82"/>
      <c r="B11" s="91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27.05</v>
      </c>
      <c r="I11" s="55">
        <f t="shared" si="0"/>
        <v>11.84439832208006</v>
      </c>
    </row>
    <row r="12" spans="1:9" x14ac:dyDescent="0.25">
      <c r="A12" s="82"/>
      <c r="B12" s="91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5.78</v>
      </c>
      <c r="I12" s="55">
        <f t="shared" si="0"/>
        <v>18.435237457340605</v>
      </c>
    </row>
    <row r="13" spans="1:9" x14ac:dyDescent="0.25">
      <c r="A13" s="82"/>
      <c r="B13" s="91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19.8</v>
      </c>
      <c r="I13" s="55">
        <f>H13/E13*1000</f>
        <v>9.7345611335355642</v>
      </c>
    </row>
    <row r="14" spans="1:9" x14ac:dyDescent="0.25">
      <c r="A14" s="82"/>
      <c r="B14" s="91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19.690000000000001</v>
      </c>
      <c r="I14" s="55">
        <f t="shared" ref="I14:I24" si="1">H14/E14*1000</f>
        <v>11.282827067324497</v>
      </c>
    </row>
    <row r="15" spans="1:9" x14ac:dyDescent="0.25">
      <c r="A15" s="82"/>
      <c r="B15" s="91"/>
      <c r="C15" s="9" t="s">
        <v>132</v>
      </c>
      <c r="D15" s="9" t="s">
        <v>13</v>
      </c>
      <c r="E15" s="54">
        <v>681.36</v>
      </c>
      <c r="F15" s="54">
        <v>10</v>
      </c>
      <c r="G15" s="54">
        <v>1983</v>
      </c>
      <c r="H15" s="54">
        <v>11.1</v>
      </c>
      <c r="I15" s="55">
        <f t="shared" si="1"/>
        <v>16.29094751673124</v>
      </c>
    </row>
    <row r="16" spans="1:9" x14ac:dyDescent="0.25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13.06</v>
      </c>
      <c r="I16" s="55">
        <f t="shared" si="1"/>
        <v>13.309554140127389</v>
      </c>
    </row>
    <row r="17" spans="1:9" x14ac:dyDescent="0.25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14.45</v>
      </c>
      <c r="I17" s="55">
        <f t="shared" si="1"/>
        <v>13.438610196603612</v>
      </c>
    </row>
    <row r="18" spans="1:9" x14ac:dyDescent="0.25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16.440000000000001</v>
      </c>
      <c r="I18" s="55">
        <f t="shared" si="1"/>
        <v>15.563612954530395</v>
      </c>
    </row>
    <row r="19" spans="1:9" x14ac:dyDescent="0.25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5.04</v>
      </c>
      <c r="I19" s="55">
        <f t="shared" si="1"/>
        <v>13.975930342188454</v>
      </c>
    </row>
    <row r="20" spans="1:9" x14ac:dyDescent="0.25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16.850000000000001</v>
      </c>
      <c r="I20" s="55">
        <f t="shared" si="1"/>
        <v>10.548787358984313</v>
      </c>
    </row>
    <row r="21" spans="1:9" x14ac:dyDescent="0.25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19.420000000000002</v>
      </c>
      <c r="I21" s="55">
        <f t="shared" si="1"/>
        <v>12.803185633006112</v>
      </c>
    </row>
    <row r="22" spans="1:9" x14ac:dyDescent="0.25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32.22</v>
      </c>
      <c r="I22" s="55">
        <f t="shared" si="1"/>
        <v>14.028457479231612</v>
      </c>
    </row>
    <row r="23" spans="1:9" x14ac:dyDescent="0.25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38.18</v>
      </c>
      <c r="I23" s="55">
        <f t="shared" si="1"/>
        <v>14.852621382639782</v>
      </c>
    </row>
    <row r="24" spans="1:9" x14ac:dyDescent="0.25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5.47</v>
      </c>
      <c r="I24" s="55">
        <f t="shared" si="1"/>
        <v>10.653837913639641</v>
      </c>
    </row>
    <row r="25" spans="1:9" x14ac:dyDescent="0.25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</row>
    <row r="26" spans="1:9" x14ac:dyDescent="0.25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13.215216014157411</v>
      </c>
    </row>
    <row r="27" spans="1:9" x14ac:dyDescent="0.25">
      <c r="A27" s="82"/>
      <c r="B27" s="91"/>
      <c r="C27" s="104"/>
      <c r="D27" s="105"/>
      <c r="E27" s="105"/>
      <c r="F27" s="105"/>
      <c r="G27" s="105"/>
      <c r="H27" s="105"/>
      <c r="I27" s="38"/>
    </row>
    <row r="28" spans="1:9" x14ac:dyDescent="0.25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33.65</v>
      </c>
      <c r="I28" s="21">
        <v>21.35</v>
      </c>
    </row>
    <row r="29" spans="1:9" x14ac:dyDescent="0.25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14.66</v>
      </c>
      <c r="I29" s="2">
        <v>14.2</v>
      </c>
    </row>
    <row r="30" spans="1:9" x14ac:dyDescent="0.25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/>
      <c r="H30" s="56">
        <v>28.587</v>
      </c>
      <c r="I30" s="56">
        <f>H30/E30*1000</f>
        <v>17.942795453261613</v>
      </c>
    </row>
    <row r="31" spans="1:9" x14ac:dyDescent="0.25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23.31</v>
      </c>
      <c r="I31" s="56">
        <f t="shared" ref="I31:I87" si="2">H31/E31*1000</f>
        <v>19.255869281477686</v>
      </c>
    </row>
    <row r="32" spans="1:9" x14ac:dyDescent="0.25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56">
        <v>17.59</v>
      </c>
      <c r="I32" s="56">
        <f t="shared" si="2"/>
        <v>16.694665110143028</v>
      </c>
    </row>
    <row r="33" spans="1:9" x14ac:dyDescent="0.25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54.97</v>
      </c>
      <c r="I33" s="56">
        <f t="shared" si="2"/>
        <v>22.17560562357545</v>
      </c>
    </row>
    <row r="34" spans="1:9" x14ac:dyDescent="0.25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2.72</v>
      </c>
      <c r="I34" s="56">
        <f t="shared" si="2"/>
        <v>25.723472668810292</v>
      </c>
    </row>
    <row r="35" spans="1:9" x14ac:dyDescent="0.25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24.66</v>
      </c>
      <c r="I35" s="56">
        <f t="shared" si="2"/>
        <v>21.661220617687363</v>
      </c>
    </row>
    <row r="36" spans="1:9" x14ac:dyDescent="0.25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20.14</v>
      </c>
      <c r="I36" s="56">
        <f t="shared" si="2"/>
        <v>19.4986881468501</v>
      </c>
    </row>
    <row r="37" spans="1:9" x14ac:dyDescent="0.25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30.49</v>
      </c>
      <c r="I37" s="56">
        <f t="shared" si="2"/>
        <v>19.043395707897169</v>
      </c>
    </row>
    <row r="38" spans="1:9" x14ac:dyDescent="0.25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26.26</v>
      </c>
      <c r="I38" s="56">
        <f t="shared" si="2"/>
        <v>27.458279309046805</v>
      </c>
    </row>
    <row r="39" spans="1:9" x14ac:dyDescent="0.25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28.69</v>
      </c>
      <c r="I39" s="56">
        <f t="shared" si="2"/>
        <v>17.94066885114685</v>
      </c>
    </row>
    <row r="40" spans="1:9" x14ac:dyDescent="0.25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21.7</v>
      </c>
      <c r="I40" s="56">
        <f t="shared" si="2"/>
        <v>13.51780675142809</v>
      </c>
    </row>
    <row r="41" spans="1:9" x14ac:dyDescent="0.25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31.54</v>
      </c>
      <c r="I41" s="56">
        <f t="shared" si="2"/>
        <v>19.755220664687386</v>
      </c>
    </row>
    <row r="42" spans="1:9" x14ac:dyDescent="0.25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35.380000000000003</v>
      </c>
      <c r="I42" s="56">
        <f t="shared" si="2"/>
        <v>21.90807031883735</v>
      </c>
    </row>
    <row r="43" spans="1:9" x14ac:dyDescent="0.25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26.577999999999999</v>
      </c>
      <c r="I43" s="56">
        <f t="shared" si="2"/>
        <v>16.457169748232175</v>
      </c>
    </row>
    <row r="44" spans="1:9" x14ac:dyDescent="0.25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29.68</v>
      </c>
      <c r="I44" s="56">
        <f t="shared" si="2"/>
        <v>19.510912437549305</v>
      </c>
    </row>
    <row r="45" spans="1:9" x14ac:dyDescent="0.25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27</v>
      </c>
      <c r="I45" s="56">
        <f t="shared" si="2"/>
        <v>16.827881930594337</v>
      </c>
    </row>
    <row r="46" spans="1:9" x14ac:dyDescent="0.25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24.65</v>
      </c>
      <c r="I46" s="56">
        <f t="shared" si="2"/>
        <v>22.735657627743958</v>
      </c>
    </row>
    <row r="47" spans="1:9" x14ac:dyDescent="0.25">
      <c r="A47" s="82"/>
      <c r="B47" s="63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56">
        <v>30.63</v>
      </c>
      <c r="I47" s="56">
        <f t="shared" si="2"/>
        <v>18.961013234948183</v>
      </c>
    </row>
    <row r="48" spans="1:9" x14ac:dyDescent="0.25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21.74</v>
      </c>
      <c r="I48" s="56">
        <f t="shared" si="2"/>
        <v>20.660685775108341</v>
      </c>
    </row>
    <row r="49" spans="1:9" x14ac:dyDescent="0.25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26.92</v>
      </c>
      <c r="I49" s="56">
        <f t="shared" si="2"/>
        <v>14.984859280370502</v>
      </c>
    </row>
    <row r="50" spans="1:9" x14ac:dyDescent="0.25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46.539000000000001</v>
      </c>
      <c r="I50" s="56">
        <f t="shared" si="2"/>
        <v>20.605698346284118</v>
      </c>
    </row>
    <row r="51" spans="1:9" x14ac:dyDescent="0.25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9.27</v>
      </c>
      <c r="I51" s="56">
        <f t="shared" si="2"/>
        <v>11.182416946126565</v>
      </c>
    </row>
    <row r="52" spans="1:9" x14ac:dyDescent="0.25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18.11</v>
      </c>
      <c r="I52" s="56">
        <f t="shared" si="2"/>
        <v>21.923612372132439</v>
      </c>
    </row>
    <row r="53" spans="1:9" x14ac:dyDescent="0.25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11.45</v>
      </c>
      <c r="I53" s="56">
        <f t="shared" si="2"/>
        <v>27.896211475210137</v>
      </c>
    </row>
    <row r="54" spans="1:9" x14ac:dyDescent="0.25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9.51</v>
      </c>
      <c r="I54" s="56">
        <f t="shared" si="2"/>
        <v>27.584406543682562</v>
      </c>
    </row>
    <row r="55" spans="1:9" x14ac:dyDescent="0.25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11.2</v>
      </c>
      <c r="I55" s="56">
        <f t="shared" si="2"/>
        <v>26.125495684627943</v>
      </c>
    </row>
    <row r="56" spans="1:9" x14ac:dyDescent="0.25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9.92</v>
      </c>
      <c r="I56" s="56">
        <f t="shared" si="2"/>
        <v>24.267332061255445</v>
      </c>
    </row>
    <row r="57" spans="1:9" x14ac:dyDescent="0.25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10.72</v>
      </c>
      <c r="I57" s="56">
        <f t="shared" si="2"/>
        <v>26.237853978510415</v>
      </c>
    </row>
    <row r="58" spans="1:9" x14ac:dyDescent="0.25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5.34</v>
      </c>
      <c r="I58" s="56">
        <f t="shared" si="2"/>
        <v>29.55665024630542</v>
      </c>
    </row>
    <row r="59" spans="1:9" x14ac:dyDescent="0.25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8.27</v>
      </c>
      <c r="I59" s="56">
        <f t="shared" si="2"/>
        <v>26.297379801577204</v>
      </c>
    </row>
    <row r="60" spans="1:9" x14ac:dyDescent="0.25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32.79</v>
      </c>
      <c r="I60" s="56">
        <f t="shared" si="2"/>
        <v>20.422526439043835</v>
      </c>
    </row>
    <row r="61" spans="1:9" x14ac:dyDescent="0.25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7.3</v>
      </c>
      <c r="I61" s="56">
        <f t="shared" si="2"/>
        <v>14.02120467117394</v>
      </c>
    </row>
    <row r="62" spans="1:9" x14ac:dyDescent="0.25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36.43</v>
      </c>
      <c r="I62" s="56">
        <f t="shared" si="2"/>
        <v>19.908518091449118</v>
      </c>
    </row>
    <row r="63" spans="1:9" x14ac:dyDescent="0.25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43.5</v>
      </c>
      <c r="I63" s="56">
        <f t="shared" si="2"/>
        <v>19.192841731856149</v>
      </c>
    </row>
    <row r="64" spans="1:9" x14ac:dyDescent="0.25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23.92</v>
      </c>
      <c r="I64" s="56">
        <f t="shared" si="2"/>
        <v>15.914413455397062</v>
      </c>
    </row>
    <row r="65" spans="1:9" x14ac:dyDescent="0.25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11.64</v>
      </c>
      <c r="I65" s="56">
        <f t="shared" si="2"/>
        <v>17.924513774465268</v>
      </c>
    </row>
    <row r="66" spans="1:9" x14ac:dyDescent="0.25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28.74</v>
      </c>
      <c r="I66" s="56">
        <f t="shared" si="2"/>
        <v>17.747204228700575</v>
      </c>
    </row>
    <row r="67" spans="1:9" x14ac:dyDescent="0.25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/>
      <c r="H67" s="56">
        <v>27.210999999999999</v>
      </c>
      <c r="I67" s="56">
        <f t="shared" si="2"/>
        <v>17.401898086565026</v>
      </c>
    </row>
    <row r="68" spans="1:9" x14ac:dyDescent="0.25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34.44</v>
      </c>
      <c r="I68" s="56">
        <f t="shared" si="2"/>
        <v>22.207176709546378</v>
      </c>
    </row>
    <row r="69" spans="1:9" x14ac:dyDescent="0.25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38.03</v>
      </c>
      <c r="I69" s="56">
        <f t="shared" si="2"/>
        <v>16.616928031180226</v>
      </c>
    </row>
    <row r="70" spans="1:9" x14ac:dyDescent="0.25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3.38</v>
      </c>
      <c r="I70" s="56">
        <f t="shared" si="2"/>
        <v>16.702080347877647</v>
      </c>
    </row>
    <row r="71" spans="1:9" x14ac:dyDescent="0.25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34.1</v>
      </c>
      <c r="I71" s="56">
        <f t="shared" si="2"/>
        <v>20.478758542825229</v>
      </c>
    </row>
    <row r="72" spans="1:9" x14ac:dyDescent="0.25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9.7200000000000006</v>
      </c>
      <c r="I72" s="56">
        <f t="shared" si="2"/>
        <v>27.612067496164997</v>
      </c>
    </row>
    <row r="73" spans="1:9" x14ac:dyDescent="0.25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13.47</v>
      </c>
      <c r="I73" s="56">
        <f t="shared" si="2"/>
        <v>16.280700058015857</v>
      </c>
    </row>
    <row r="74" spans="1:9" x14ac:dyDescent="0.25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14.33</v>
      </c>
      <c r="I74" s="56">
        <f t="shared" si="2"/>
        <v>15.931781290996819</v>
      </c>
    </row>
    <row r="75" spans="1:9" x14ac:dyDescent="0.25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12.31</v>
      </c>
      <c r="I75" s="56">
        <f t="shared" si="2"/>
        <v>12.978250097521377</v>
      </c>
    </row>
    <row r="76" spans="1:9" x14ac:dyDescent="0.25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21.53</v>
      </c>
      <c r="I76" s="56">
        <f t="shared" si="2"/>
        <v>15.942597762260545</v>
      </c>
    </row>
    <row r="77" spans="1:9" x14ac:dyDescent="0.25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6.24</v>
      </c>
      <c r="I77" s="56">
        <f t="shared" si="2"/>
        <v>22.972425726171632</v>
      </c>
    </row>
    <row r="78" spans="1:9" x14ac:dyDescent="0.25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25.52</v>
      </c>
      <c r="I78" s="56">
        <f t="shared" si="2"/>
        <v>20.935364523088786</v>
      </c>
    </row>
    <row r="79" spans="1:9" x14ac:dyDescent="0.25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24.89</v>
      </c>
      <c r="I79" s="56">
        <f t="shared" si="2"/>
        <v>21.527417401833592</v>
      </c>
    </row>
    <row r="80" spans="1:9" x14ac:dyDescent="0.25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17.989999999999998</v>
      </c>
      <c r="I80" s="56">
        <f t="shared" si="2"/>
        <v>19.050947252491234</v>
      </c>
    </row>
    <row r="81" spans="1:9" x14ac:dyDescent="0.25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11.95</v>
      </c>
      <c r="I81" s="56">
        <f t="shared" si="2"/>
        <v>12.537902235838466</v>
      </c>
    </row>
    <row r="82" spans="1:9" x14ac:dyDescent="0.25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16.079999999999998</v>
      </c>
      <c r="I82" s="56">
        <f t="shared" si="2"/>
        <v>17.655972066671058</v>
      </c>
    </row>
    <row r="83" spans="1:9" x14ac:dyDescent="0.25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2.0699999999999998</v>
      </c>
      <c r="I83" s="56">
        <f t="shared" si="2"/>
        <v>31.954306884840992</v>
      </c>
    </row>
    <row r="84" spans="1:9" x14ac:dyDescent="0.25">
      <c r="A84" s="82"/>
      <c r="B84" s="63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56">
        <v>34.28</v>
      </c>
      <c r="I84" s="56">
        <f t="shared" si="2"/>
        <v>19.108564293518249</v>
      </c>
    </row>
    <row r="85" spans="1:9" x14ac:dyDescent="0.25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5.22</v>
      </c>
      <c r="I85" s="56">
        <f t="shared" si="2"/>
        <v>34.369238872794313</v>
      </c>
    </row>
    <row r="86" spans="1:9" x14ac:dyDescent="0.25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5.25</v>
      </c>
      <c r="I86" s="56">
        <f t="shared" si="2"/>
        <v>33.987181977082926</v>
      </c>
    </row>
    <row r="87" spans="1:9" x14ac:dyDescent="0.25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1.03</v>
      </c>
      <c r="I87" s="56">
        <f t="shared" si="2"/>
        <v>26.042983565107463</v>
      </c>
    </row>
    <row r="88" spans="1:9" x14ac:dyDescent="0.25">
      <c r="A88" s="82"/>
      <c r="B88" s="63"/>
      <c r="C88" s="94"/>
      <c r="D88" s="95"/>
      <c r="E88" s="95"/>
      <c r="F88" s="95"/>
      <c r="G88" s="95"/>
      <c r="H88" s="95"/>
      <c r="I88" s="32" t="s">
        <v>10</v>
      </c>
    </row>
    <row r="89" spans="1:9" x14ac:dyDescent="0.25">
      <c r="A89" s="82"/>
      <c r="B89" s="63"/>
      <c r="C89" s="96"/>
      <c r="D89" s="97"/>
      <c r="E89" s="97"/>
      <c r="F89" s="97"/>
      <c r="G89" s="97"/>
      <c r="H89" s="97"/>
      <c r="I89" s="33">
        <f>AVERAGE(I28:I87)</f>
        <v>20.622779360159768</v>
      </c>
    </row>
    <row r="90" spans="1:9" x14ac:dyDescent="0.25">
      <c r="A90" s="83"/>
      <c r="B90" s="63"/>
      <c r="C90" s="98"/>
      <c r="D90" s="99"/>
      <c r="E90" s="99"/>
      <c r="F90" s="99"/>
      <c r="G90" s="99"/>
      <c r="H90" s="99"/>
      <c r="I90" s="35"/>
    </row>
    <row r="91" spans="1:9" x14ac:dyDescent="0.25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20.46</v>
      </c>
      <c r="I91" s="52">
        <v>27.65</v>
      </c>
    </row>
    <row r="92" spans="1:9" x14ac:dyDescent="0.25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9.68</v>
      </c>
      <c r="I92" s="52">
        <v>56.61</v>
      </c>
    </row>
    <row r="93" spans="1:9" x14ac:dyDescent="0.25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9.73</v>
      </c>
      <c r="I93" s="52">
        <v>36.36</v>
      </c>
    </row>
    <row r="94" spans="1:9" x14ac:dyDescent="0.25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9.0500000000000007</v>
      </c>
      <c r="I94" s="52">
        <v>16.27</v>
      </c>
    </row>
    <row r="95" spans="1:9" x14ac:dyDescent="0.25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9.5500000000000007</v>
      </c>
      <c r="I95" s="52">
        <v>42.5</v>
      </c>
    </row>
    <row r="96" spans="1:9" x14ac:dyDescent="0.25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13.94</v>
      </c>
      <c r="I96" s="52">
        <v>16.96</v>
      </c>
    </row>
    <row r="97" spans="1:9" x14ac:dyDescent="0.25">
      <c r="A97" s="88"/>
      <c r="B97" s="85"/>
      <c r="C97" s="20">
        <v>7</v>
      </c>
      <c r="D97" s="14" t="s">
        <v>144</v>
      </c>
      <c r="E97" s="14">
        <v>182.16</v>
      </c>
      <c r="F97" s="14">
        <v>4</v>
      </c>
      <c r="G97" s="14"/>
      <c r="H97" s="52">
        <v>7.95</v>
      </c>
      <c r="I97" s="52">
        <v>49.02</v>
      </c>
    </row>
    <row r="98" spans="1:9" x14ac:dyDescent="0.25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7.37</v>
      </c>
      <c r="I98" s="52">
        <v>36.93</v>
      </c>
    </row>
    <row r="99" spans="1:9" x14ac:dyDescent="0.25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20.399999999999999</v>
      </c>
      <c r="I99" s="53">
        <v>29.21</v>
      </c>
    </row>
    <row r="100" spans="1:9" x14ac:dyDescent="0.25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</row>
    <row r="101" spans="1:9" x14ac:dyDescent="0.25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34.612222222222222</v>
      </c>
    </row>
    <row r="102" spans="1:9" x14ac:dyDescent="0.25">
      <c r="A102" s="89"/>
      <c r="B102" s="86"/>
      <c r="C102" s="98"/>
      <c r="D102" s="99"/>
      <c r="E102" s="99"/>
      <c r="F102" s="99"/>
      <c r="G102" s="99"/>
      <c r="H102" s="99"/>
      <c r="I102" s="43"/>
    </row>
    <row r="103" spans="1:9" x14ac:dyDescent="0.25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14.61</v>
      </c>
      <c r="I103" s="52">
        <v>36.369999999999997</v>
      </c>
    </row>
    <row r="104" spans="1:9" x14ac:dyDescent="0.25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13</v>
      </c>
      <c r="I104" s="52">
        <v>32.64</v>
      </c>
    </row>
    <row r="105" spans="1:9" x14ac:dyDescent="0.25">
      <c r="A105" s="79"/>
      <c r="B105" s="85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53">
        <v>30.48</v>
      </c>
      <c r="I105" s="53">
        <v>28.19</v>
      </c>
    </row>
    <row r="106" spans="1:9" x14ac:dyDescent="0.25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16.03</v>
      </c>
      <c r="I106" s="52">
        <v>23.85</v>
      </c>
    </row>
    <row r="107" spans="1:9" x14ac:dyDescent="0.25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53.01</v>
      </c>
      <c r="I107" s="52">
        <v>17.96</v>
      </c>
    </row>
    <row r="108" spans="1:9" x14ac:dyDescent="0.25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52.7</v>
      </c>
      <c r="I108" s="52">
        <v>23.64</v>
      </c>
    </row>
    <row r="109" spans="1:9" x14ac:dyDescent="0.25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</row>
    <row r="110" spans="1:9" x14ac:dyDescent="0.25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27.108333333333331</v>
      </c>
    </row>
    <row r="111" spans="1:9" x14ac:dyDescent="0.25">
      <c r="A111" s="80"/>
      <c r="B111" s="86"/>
      <c r="C111" s="98"/>
      <c r="D111" s="99"/>
      <c r="E111" s="99"/>
      <c r="F111" s="99"/>
      <c r="G111" s="99"/>
      <c r="H111" s="99"/>
      <c r="I111" s="34"/>
    </row>
    <row r="112" spans="1:9" x14ac:dyDescent="0.25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7.5</v>
      </c>
      <c r="I112" s="17">
        <v>22.39</v>
      </c>
    </row>
    <row r="113" spans="1:9" x14ac:dyDescent="0.25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6.08</v>
      </c>
      <c r="I113" s="17">
        <v>31.76</v>
      </c>
    </row>
    <row r="114" spans="1:9" x14ac:dyDescent="0.25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14.97</v>
      </c>
      <c r="I114" s="17">
        <v>25.89</v>
      </c>
    </row>
    <row r="115" spans="1:9" x14ac:dyDescent="0.25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2.84</v>
      </c>
      <c r="I115" s="17">
        <v>53.32</v>
      </c>
    </row>
    <row r="116" spans="1:9" x14ac:dyDescent="0.25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4.4800000000000004</v>
      </c>
      <c r="I116" s="17">
        <v>25.56</v>
      </c>
    </row>
    <row r="117" spans="1:9" x14ac:dyDescent="0.25">
      <c r="A117" s="79"/>
      <c r="B117" s="63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2.4500000000000002</v>
      </c>
      <c r="I117" s="17">
        <v>23.12</v>
      </c>
    </row>
    <row r="118" spans="1:9" x14ac:dyDescent="0.25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8.1</v>
      </c>
      <c r="I118" s="17">
        <v>23.16</v>
      </c>
    </row>
    <row r="119" spans="1:9" x14ac:dyDescent="0.25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6.18</v>
      </c>
      <c r="I119" s="17">
        <v>20.399999999999999</v>
      </c>
    </row>
    <row r="120" spans="1:9" x14ac:dyDescent="0.25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1.08</v>
      </c>
      <c r="I120" s="17">
        <v>27.32</v>
      </c>
    </row>
    <row r="121" spans="1:9" x14ac:dyDescent="0.25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</row>
    <row r="122" spans="1:9" x14ac:dyDescent="0.25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28.102222222222224</v>
      </c>
    </row>
    <row r="123" spans="1:9" x14ac:dyDescent="0.25">
      <c r="A123" s="80"/>
      <c r="B123" s="63"/>
      <c r="C123" s="98"/>
      <c r="D123" s="99"/>
      <c r="E123" s="99"/>
      <c r="F123" s="99"/>
      <c r="G123" s="99"/>
      <c r="H123" s="99"/>
      <c r="I123" s="34"/>
    </row>
    <row r="124" spans="1:9" x14ac:dyDescent="0.25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52.973999999999997</v>
      </c>
      <c r="I124" s="59">
        <f>H124/E124*1000</f>
        <v>16.077086494688924</v>
      </c>
    </row>
    <row r="125" spans="1:9" x14ac:dyDescent="0.25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59">
        <v>11.55</v>
      </c>
      <c r="I125" s="59">
        <f t="shared" ref="I125:I164" si="3">H125/E125*1000</f>
        <v>25.126721343572562</v>
      </c>
    </row>
    <row r="126" spans="1:9" x14ac:dyDescent="0.25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59">
        <v>57.136000000000003</v>
      </c>
      <c r="I126" s="59">
        <f t="shared" si="3"/>
        <v>52.80591497227357</v>
      </c>
    </row>
    <row r="127" spans="1:9" x14ac:dyDescent="0.25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59">
        <v>13.436</v>
      </c>
      <c r="I127" s="59">
        <f t="shared" si="3"/>
        <v>38.720461095100859</v>
      </c>
    </row>
    <row r="128" spans="1:9" ht="26.25" x14ac:dyDescent="0.25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59">
        <v>76.73</v>
      </c>
      <c r="I128" s="59">
        <f t="shared" si="3"/>
        <v>25.49169435215947</v>
      </c>
    </row>
    <row r="129" spans="1:9" x14ac:dyDescent="0.25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49.613</v>
      </c>
      <c r="I129" s="59">
        <f t="shared" si="3"/>
        <v>20.235667438901032</v>
      </c>
    </row>
    <row r="130" spans="1:9" x14ac:dyDescent="0.25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59">
        <v>9.6181999999999999</v>
      </c>
      <c r="I130" s="59">
        <f t="shared" si="3"/>
        <v>18.501519639903051</v>
      </c>
    </row>
    <row r="131" spans="1:9" ht="26.25" x14ac:dyDescent="0.25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59">
        <v>11.446999999999999</v>
      </c>
      <c r="I131" s="59">
        <f t="shared" si="3"/>
        <v>22.710499166732795</v>
      </c>
    </row>
    <row r="132" spans="1:9" x14ac:dyDescent="0.25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59">
        <v>112.501</v>
      </c>
      <c r="I132" s="59">
        <f t="shared" si="3"/>
        <v>19.211236338797814</v>
      </c>
    </row>
    <row r="133" spans="1:9" x14ac:dyDescent="0.25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59">
        <v>21.631</v>
      </c>
      <c r="I133" s="59">
        <f t="shared" si="3"/>
        <v>22.579331941544886</v>
      </c>
    </row>
    <row r="134" spans="1:9" x14ac:dyDescent="0.25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60.646000000000001</v>
      </c>
      <c r="I134" s="59">
        <f t="shared" si="3"/>
        <v>12.339966630041102</v>
      </c>
    </row>
    <row r="135" spans="1:9" x14ac:dyDescent="0.25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59">
        <v>40.515999999999998</v>
      </c>
      <c r="I135" s="59">
        <f t="shared" si="3"/>
        <v>38.771291866028704</v>
      </c>
    </row>
    <row r="136" spans="1:9" x14ac:dyDescent="0.25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59">
        <v>46.578000000000003</v>
      </c>
      <c r="I136" s="59">
        <f t="shared" si="3"/>
        <v>17.161742923885249</v>
      </c>
    </row>
    <row r="137" spans="1:9" x14ac:dyDescent="0.25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59">
        <v>29.609000000000002</v>
      </c>
      <c r="I137" s="59">
        <f t="shared" si="3"/>
        <v>15.833689839572195</v>
      </c>
    </row>
    <row r="138" spans="1:9" x14ac:dyDescent="0.25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59">
        <v>34.517000000000003</v>
      </c>
      <c r="I138" s="59">
        <f t="shared" si="3"/>
        <v>18.409066666666668</v>
      </c>
    </row>
    <row r="139" spans="1:9" x14ac:dyDescent="0.25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59">
        <v>27.323</v>
      </c>
      <c r="I139" s="59">
        <f t="shared" si="3"/>
        <v>26.559416767922237</v>
      </c>
    </row>
    <row r="140" spans="1:9" x14ac:dyDescent="0.25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59">
        <v>11.170999999999999</v>
      </c>
      <c r="I140" s="59">
        <f t="shared" si="3"/>
        <v>19.871920305968157</v>
      </c>
    </row>
    <row r="141" spans="1:9" x14ac:dyDescent="0.25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59">
        <v>54</v>
      </c>
      <c r="I141" s="59">
        <f t="shared" si="3"/>
        <v>30.286034772854737</v>
      </c>
    </row>
    <row r="142" spans="1:9" x14ac:dyDescent="0.25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59">
        <v>106.60899999999999</v>
      </c>
      <c r="I142" s="59">
        <f t="shared" si="3"/>
        <v>18.355544077134983</v>
      </c>
    </row>
    <row r="143" spans="1:9" x14ac:dyDescent="0.25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59">
        <v>72.545000000000002</v>
      </c>
      <c r="I143" s="59">
        <f t="shared" si="3"/>
        <v>15.343697123519458</v>
      </c>
    </row>
    <row r="144" spans="1:9" x14ac:dyDescent="0.25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59">
        <v>24.594999999999999</v>
      </c>
      <c r="I144" s="59">
        <f t="shared" si="3"/>
        <v>16.584625758597436</v>
      </c>
    </row>
    <row r="145" spans="1:9" x14ac:dyDescent="0.25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59">
        <v>25.233000000000001</v>
      </c>
      <c r="I145" s="59">
        <f t="shared" si="3"/>
        <v>18.35167312741369</v>
      </c>
    </row>
    <row r="146" spans="1:9" x14ac:dyDescent="0.25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59">
        <v>62.265999999999998</v>
      </c>
      <c r="I146" s="59">
        <f t="shared" si="3"/>
        <v>17.488533559525784</v>
      </c>
    </row>
    <row r="147" spans="1:9" x14ac:dyDescent="0.25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59">
        <v>34.637</v>
      </c>
      <c r="I147" s="59">
        <f t="shared" si="3"/>
        <v>18.886041439476553</v>
      </c>
    </row>
    <row r="148" spans="1:9" x14ac:dyDescent="0.25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59">
        <v>75.460999999999999</v>
      </c>
      <c r="I148" s="59">
        <f t="shared" si="3"/>
        <v>10.074899866488652</v>
      </c>
    </row>
    <row r="149" spans="1:9" x14ac:dyDescent="0.25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59">
        <v>11.843999999999999</v>
      </c>
      <c r="I149" s="59">
        <f t="shared" si="3"/>
        <v>35.04142011834319</v>
      </c>
    </row>
    <row r="150" spans="1:9" x14ac:dyDescent="0.25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59">
        <v>13.47</v>
      </c>
      <c r="I150" s="59">
        <f t="shared" si="3"/>
        <v>66.673266346582182</v>
      </c>
    </row>
    <row r="151" spans="1:9" x14ac:dyDescent="0.25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59">
        <v>36.89</v>
      </c>
      <c r="I151" s="59">
        <f t="shared" si="3"/>
        <v>12.296666666666667</v>
      </c>
    </row>
    <row r="152" spans="1:9" x14ac:dyDescent="0.25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59">
        <v>24.16</v>
      </c>
      <c r="I152" s="59">
        <f t="shared" si="3"/>
        <v>27.750657584911728</v>
      </c>
    </row>
    <row r="153" spans="1:9" x14ac:dyDescent="0.25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59">
        <v>44.768000000000001</v>
      </c>
      <c r="I153" s="59">
        <f t="shared" si="3"/>
        <v>30.187457855697911</v>
      </c>
    </row>
    <row r="154" spans="1:9" x14ac:dyDescent="0.25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59">
        <v>20.355</v>
      </c>
      <c r="I154" s="59">
        <f t="shared" si="3"/>
        <v>31.005331302361004</v>
      </c>
    </row>
    <row r="155" spans="1:9" x14ac:dyDescent="0.25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59">
        <v>53.734999999999999</v>
      </c>
      <c r="I155" s="59">
        <f t="shared" si="3"/>
        <v>16.205400091077156</v>
      </c>
    </row>
    <row r="156" spans="1:9" x14ac:dyDescent="0.25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59">
        <v>10.5983</v>
      </c>
      <c r="I156" s="59">
        <f t="shared" si="3"/>
        <v>26.495749999999997</v>
      </c>
    </row>
    <row r="157" spans="1:9" x14ac:dyDescent="0.25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59">
        <v>56.87</v>
      </c>
      <c r="I157" s="59">
        <f t="shared" si="3"/>
        <v>34.053892215568865</v>
      </c>
    </row>
    <row r="158" spans="1:9" x14ac:dyDescent="0.25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59">
        <v>61.671999999999997</v>
      </c>
      <c r="I158" s="59">
        <f t="shared" si="3"/>
        <v>33.032672737011247</v>
      </c>
    </row>
    <row r="159" spans="1:9" x14ac:dyDescent="0.25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59">
        <v>7.2670000000000003</v>
      </c>
      <c r="I159" s="59">
        <f t="shared" si="3"/>
        <v>33.031818181818181</v>
      </c>
    </row>
    <row r="160" spans="1:9" x14ac:dyDescent="0.25">
      <c r="A160" s="65"/>
      <c r="B160" s="64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16.488</v>
      </c>
      <c r="I160" s="59">
        <f t="shared" si="3"/>
        <v>19.374853113983548</v>
      </c>
    </row>
    <row r="161" spans="1:9" ht="39" x14ac:dyDescent="0.25">
      <c r="A161" s="65"/>
      <c r="B161" s="64"/>
      <c r="C161" s="15">
        <f t="shared" ref="C161:C164" si="4">C160+1</f>
        <v>38</v>
      </c>
      <c r="D161" s="25" t="s">
        <v>201</v>
      </c>
      <c r="E161" s="23">
        <v>1047.77</v>
      </c>
      <c r="F161" s="15"/>
      <c r="G161" s="15"/>
      <c r="H161" s="59">
        <v>23.56</v>
      </c>
      <c r="I161" s="59">
        <f t="shared" si="3"/>
        <v>22.485850902392702</v>
      </c>
    </row>
    <row r="162" spans="1:9" x14ac:dyDescent="0.25">
      <c r="A162" s="65"/>
      <c r="B162" s="64"/>
      <c r="C162" s="15">
        <f t="shared" si="4"/>
        <v>39</v>
      </c>
      <c r="D162" s="23" t="s">
        <v>196</v>
      </c>
      <c r="E162" s="23">
        <v>168.33</v>
      </c>
      <c r="F162" s="15"/>
      <c r="G162" s="15"/>
      <c r="H162" s="59">
        <v>3.31</v>
      </c>
      <c r="I162" s="59">
        <f t="shared" si="3"/>
        <v>19.663755717935008</v>
      </c>
    </row>
    <row r="163" spans="1:9" ht="26.25" x14ac:dyDescent="0.25">
      <c r="A163" s="65"/>
      <c r="B163" s="64"/>
      <c r="C163" s="15">
        <f t="shared" si="4"/>
        <v>40</v>
      </c>
      <c r="D163" s="25" t="s">
        <v>205</v>
      </c>
      <c r="E163" s="23">
        <v>2141.9899999999998</v>
      </c>
      <c r="F163" s="15"/>
      <c r="G163" s="15"/>
      <c r="H163" s="59">
        <v>47.65</v>
      </c>
      <c r="I163" s="59">
        <f t="shared" si="3"/>
        <v>22.245668747286402</v>
      </c>
    </row>
    <row r="164" spans="1:9" ht="26.25" x14ac:dyDescent="0.25">
      <c r="A164" s="65"/>
      <c r="B164" s="64"/>
      <c r="C164" s="15">
        <f t="shared" si="4"/>
        <v>41</v>
      </c>
      <c r="D164" s="25" t="s">
        <v>204</v>
      </c>
      <c r="E164" s="23">
        <v>1097.4000000000001</v>
      </c>
      <c r="F164" s="15"/>
      <c r="G164" s="15"/>
      <c r="H164" s="59">
        <v>14.558</v>
      </c>
      <c r="I164" s="59">
        <f t="shared" si="3"/>
        <v>13.265901221067978</v>
      </c>
    </row>
    <row r="165" spans="1:9" x14ac:dyDescent="0.25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</row>
    <row r="166" spans="1:9" x14ac:dyDescent="0.25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24.355820495401815</v>
      </c>
    </row>
    <row r="167" spans="1:9" x14ac:dyDescent="0.25">
      <c r="A167" s="65"/>
      <c r="B167" s="64"/>
      <c r="C167" s="70"/>
      <c r="D167" s="71"/>
      <c r="E167" s="71"/>
      <c r="F167" s="71"/>
      <c r="G167" s="71"/>
      <c r="H167" s="71"/>
      <c r="I167" s="44"/>
    </row>
    <row r="168" spans="1:9" x14ac:dyDescent="0.25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19.562999999999999</v>
      </c>
      <c r="I168" s="59">
        <f>H168/E168*1000</f>
        <v>36.580029917726257</v>
      </c>
    </row>
    <row r="169" spans="1:9" x14ac:dyDescent="0.25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59">
        <v>8.3640000000000008</v>
      </c>
      <c r="I169" s="59">
        <f t="shared" ref="I169:I170" si="5">H169/E169*1000</f>
        <v>25.574071242929218</v>
      </c>
    </row>
    <row r="170" spans="1:9" x14ac:dyDescent="0.25">
      <c r="A170" s="65"/>
      <c r="B170" s="64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10.984999999999999</v>
      </c>
      <c r="I170" s="59">
        <f t="shared" si="5"/>
        <v>19.488353114410916</v>
      </c>
    </row>
    <row r="171" spans="1:9" x14ac:dyDescent="0.25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9" x14ac:dyDescent="0.25">
      <c r="A172" s="65"/>
      <c r="B172" s="64"/>
      <c r="C172" s="74"/>
      <c r="D172" s="75"/>
      <c r="E172" s="75"/>
      <c r="F172" s="75"/>
      <c r="G172" s="75"/>
      <c r="H172" s="75"/>
      <c r="I172" s="61">
        <f>AVERAGE(I168:I170)</f>
        <v>27.214151425022127</v>
      </c>
    </row>
  </sheetData>
  <mergeCells count="22">
    <mergeCell ref="D1:I1"/>
    <mergeCell ref="A3:A90"/>
    <mergeCell ref="B3:B27"/>
    <mergeCell ref="C3:C4"/>
    <mergeCell ref="D3:D4"/>
    <mergeCell ref="C25:H27"/>
    <mergeCell ref="B28:B90"/>
    <mergeCell ref="C88:H90"/>
    <mergeCell ref="A91:A102"/>
    <mergeCell ref="B91:B102"/>
    <mergeCell ref="C100:H102"/>
    <mergeCell ref="A103:A111"/>
    <mergeCell ref="B103:B111"/>
    <mergeCell ref="C109:H111"/>
    <mergeCell ref="A112:A123"/>
    <mergeCell ref="B112:B123"/>
    <mergeCell ref="C121:H123"/>
    <mergeCell ref="A124:A172"/>
    <mergeCell ref="B124:B167"/>
    <mergeCell ref="C165:H167"/>
    <mergeCell ref="B168:B172"/>
    <mergeCell ref="C171:H1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ED43-B76F-40EA-8056-C6642FB3C4B6}">
  <dimension ref="A1:I172"/>
  <sheetViews>
    <sheetView workbookViewId="0">
      <selection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76" t="s">
        <v>232</v>
      </c>
      <c r="E1" s="77"/>
      <c r="F1" s="77"/>
      <c r="G1" s="77"/>
      <c r="H1" s="77"/>
      <c r="I1" s="77"/>
    </row>
    <row r="2" spans="1:9" x14ac:dyDescent="0.25">
      <c r="A2" s="3"/>
      <c r="B2" s="3"/>
      <c r="C2" s="3"/>
      <c r="D2" s="3"/>
      <c r="E2" s="3"/>
      <c r="F2" s="3"/>
      <c r="G2" s="3"/>
      <c r="H2" s="57"/>
      <c r="I2" s="57"/>
    </row>
    <row r="3" spans="1:9" ht="38.25" x14ac:dyDescent="0.25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82"/>
      <c r="B5" s="91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29.01</v>
      </c>
      <c r="I5" s="55">
        <f>H5/E5*1000</f>
        <v>12.99678776393425</v>
      </c>
    </row>
    <row r="6" spans="1:9" x14ac:dyDescent="0.25">
      <c r="A6" s="82"/>
      <c r="B6" s="91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15.66</v>
      </c>
      <c r="I6" s="55">
        <f t="shared" ref="I6:I12" si="0">H6/E6*1000</f>
        <v>15.170155673308857</v>
      </c>
    </row>
    <row r="7" spans="1:9" x14ac:dyDescent="0.25">
      <c r="A7" s="82"/>
      <c r="B7" s="91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13</v>
      </c>
      <c r="I7" s="55">
        <f t="shared" si="0"/>
        <v>13.869625520110958</v>
      </c>
    </row>
    <row r="8" spans="1:9" x14ac:dyDescent="0.25">
      <c r="A8" s="82"/>
      <c r="B8" s="91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35.6</v>
      </c>
      <c r="I8" s="55">
        <f t="shared" si="0"/>
        <v>16.069550458839831</v>
      </c>
    </row>
    <row r="9" spans="1:9" x14ac:dyDescent="0.25">
      <c r="A9" s="82"/>
      <c r="B9" s="91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12.86</v>
      </c>
      <c r="I9" s="55">
        <f t="shared" si="0"/>
        <v>12.334311637988915</v>
      </c>
    </row>
    <row r="10" spans="1:9" x14ac:dyDescent="0.25">
      <c r="A10" s="82"/>
      <c r="B10" s="91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36.159999999999997</v>
      </c>
      <c r="I10" s="55">
        <f t="shared" si="0"/>
        <v>15.963058938827404</v>
      </c>
    </row>
    <row r="11" spans="1:9" x14ac:dyDescent="0.25">
      <c r="A11" s="82"/>
      <c r="B11" s="91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30.91</v>
      </c>
      <c r="I11" s="55">
        <f t="shared" si="0"/>
        <v>13.534578637171705</v>
      </c>
    </row>
    <row r="12" spans="1:9" x14ac:dyDescent="0.25">
      <c r="A12" s="82"/>
      <c r="B12" s="91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6.16</v>
      </c>
      <c r="I12" s="55">
        <f t="shared" si="0"/>
        <v>19.647242688100025</v>
      </c>
    </row>
    <row r="13" spans="1:9" x14ac:dyDescent="0.25">
      <c r="A13" s="82"/>
      <c r="B13" s="91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21.05</v>
      </c>
      <c r="I13" s="55">
        <f>H13/E13*1000</f>
        <v>10.349116760652707</v>
      </c>
    </row>
    <row r="14" spans="1:9" x14ac:dyDescent="0.25">
      <c r="A14" s="82"/>
      <c r="B14" s="91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21.1</v>
      </c>
      <c r="I14" s="55">
        <f t="shared" ref="I14:I24" si="1">H14/E14*1000</f>
        <v>12.090789797894713</v>
      </c>
    </row>
    <row r="15" spans="1:9" x14ac:dyDescent="0.25">
      <c r="A15" s="82"/>
      <c r="B15" s="91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11.87</v>
      </c>
      <c r="I15" s="55">
        <f t="shared" si="1"/>
        <v>17.421040272396382</v>
      </c>
    </row>
    <row r="16" spans="1:9" x14ac:dyDescent="0.25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13.31</v>
      </c>
      <c r="I16" s="55">
        <f t="shared" si="1"/>
        <v>13.564331210191083</v>
      </c>
    </row>
    <row r="17" spans="1:9" x14ac:dyDescent="0.25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15.17</v>
      </c>
      <c r="I17" s="55">
        <f t="shared" si="1"/>
        <v>14.108215687368636</v>
      </c>
    </row>
    <row r="18" spans="1:9" x14ac:dyDescent="0.25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17.739999999999998</v>
      </c>
      <c r="I18" s="55">
        <f t="shared" si="1"/>
        <v>16.794312275752382</v>
      </c>
    </row>
    <row r="19" spans="1:9" x14ac:dyDescent="0.25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5.46</v>
      </c>
      <c r="I19" s="55">
        <f t="shared" si="1"/>
        <v>15.14059120403749</v>
      </c>
    </row>
    <row r="20" spans="1:9" x14ac:dyDescent="0.25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21.89</v>
      </c>
      <c r="I20" s="55">
        <f t="shared" si="1"/>
        <v>13.704032954787335</v>
      </c>
    </row>
    <row r="21" spans="1:9" x14ac:dyDescent="0.25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19.12</v>
      </c>
      <c r="I21" s="55">
        <f t="shared" si="1"/>
        <v>12.60540212683197</v>
      </c>
    </row>
    <row r="22" spans="1:9" x14ac:dyDescent="0.25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33.479999999999997</v>
      </c>
      <c r="I22" s="55">
        <f t="shared" si="1"/>
        <v>14.577056375067484</v>
      </c>
    </row>
    <row r="23" spans="1:9" x14ac:dyDescent="0.25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31.98</v>
      </c>
      <c r="I23" s="55">
        <f t="shared" si="1"/>
        <v>12.44072372490362</v>
      </c>
    </row>
    <row r="24" spans="1:9" x14ac:dyDescent="0.25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6.08</v>
      </c>
      <c r="I24" s="55">
        <f t="shared" si="1"/>
        <v>11.841925871102196</v>
      </c>
    </row>
    <row r="25" spans="1:9" x14ac:dyDescent="0.25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</row>
    <row r="26" spans="1:9" x14ac:dyDescent="0.25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14.211142478963396</v>
      </c>
    </row>
    <row r="27" spans="1:9" x14ac:dyDescent="0.25">
      <c r="A27" s="82"/>
      <c r="B27" s="91"/>
      <c r="C27" s="104"/>
      <c r="D27" s="105"/>
      <c r="E27" s="105"/>
      <c r="F27" s="105"/>
      <c r="G27" s="105"/>
      <c r="H27" s="105"/>
      <c r="I27" s="38"/>
    </row>
    <row r="28" spans="1:9" x14ac:dyDescent="0.25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36.119999999999997</v>
      </c>
      <c r="I28" s="56">
        <f t="shared" ref="I28:I29" si="2">H28/E28*1000</f>
        <v>22.920090614311729</v>
      </c>
    </row>
    <row r="29" spans="1:9" x14ac:dyDescent="0.25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17.14</v>
      </c>
      <c r="I29" s="56">
        <f t="shared" si="2"/>
        <v>16.602574658310491</v>
      </c>
    </row>
    <row r="30" spans="1:9" x14ac:dyDescent="0.25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>
        <v>1989</v>
      </c>
      <c r="H30" s="56">
        <v>30.577000000000002</v>
      </c>
      <c r="I30" s="56">
        <f>H30/E30*1000</f>
        <v>19.191830432517591</v>
      </c>
    </row>
    <row r="31" spans="1:9" x14ac:dyDescent="0.25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25.99</v>
      </c>
      <c r="I31" s="56">
        <f t="shared" ref="I31:I87" si="3">H31/E31*1000</f>
        <v>21.469757298395756</v>
      </c>
    </row>
    <row r="32" spans="1:9" x14ac:dyDescent="0.25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1985</v>
      </c>
      <c r="H32" s="56">
        <v>20.65</v>
      </c>
      <c r="I32" s="56">
        <f t="shared" si="3"/>
        <v>19.598910433453867</v>
      </c>
    </row>
    <row r="33" spans="1:9" x14ac:dyDescent="0.25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57.96</v>
      </c>
      <c r="I33" s="56">
        <f t="shared" si="3"/>
        <v>23.381810113560725</v>
      </c>
    </row>
    <row r="34" spans="1:9" x14ac:dyDescent="0.25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2.99</v>
      </c>
      <c r="I34" s="56">
        <f t="shared" si="3"/>
        <v>28.27690561755249</v>
      </c>
    </row>
    <row r="35" spans="1:9" x14ac:dyDescent="0.25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27.86</v>
      </c>
      <c r="I35" s="56">
        <f t="shared" si="3"/>
        <v>24.472084607006074</v>
      </c>
    </row>
    <row r="36" spans="1:9" x14ac:dyDescent="0.25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21.96</v>
      </c>
      <c r="I36" s="56">
        <f t="shared" si="3"/>
        <v>21.260734444132481</v>
      </c>
    </row>
    <row r="37" spans="1:9" x14ac:dyDescent="0.25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32.22</v>
      </c>
      <c r="I37" s="56">
        <f t="shared" si="3"/>
        <v>20.123916356459389</v>
      </c>
    </row>
    <row r="38" spans="1:9" x14ac:dyDescent="0.25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31.39</v>
      </c>
      <c r="I38" s="56">
        <f t="shared" si="3"/>
        <v>32.822368145886486</v>
      </c>
    </row>
    <row r="39" spans="1:9" x14ac:dyDescent="0.25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31.68</v>
      </c>
      <c r="I39" s="56">
        <f t="shared" si="3"/>
        <v>19.810400460241624</v>
      </c>
    </row>
    <row r="40" spans="1:9" x14ac:dyDescent="0.25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23.6</v>
      </c>
      <c r="I40" s="56">
        <f t="shared" si="3"/>
        <v>14.701393517682165</v>
      </c>
    </row>
    <row r="41" spans="1:9" x14ac:dyDescent="0.25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33.54</v>
      </c>
      <c r="I41" s="56">
        <f t="shared" si="3"/>
        <v>21.007929647863502</v>
      </c>
    </row>
    <row r="42" spans="1:9" x14ac:dyDescent="0.25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36.79</v>
      </c>
      <c r="I42" s="56">
        <f t="shared" si="3"/>
        <v>22.781173177784794</v>
      </c>
    </row>
    <row r="43" spans="1:9" x14ac:dyDescent="0.25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27.745000000000001</v>
      </c>
      <c r="I43" s="56">
        <f t="shared" si="3"/>
        <v>17.179779316152523</v>
      </c>
    </row>
    <row r="44" spans="1:9" x14ac:dyDescent="0.25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32.270000000000003</v>
      </c>
      <c r="I44" s="56">
        <f t="shared" si="3"/>
        <v>21.213515645542994</v>
      </c>
    </row>
    <row r="45" spans="1:9" x14ac:dyDescent="0.25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29.83</v>
      </c>
      <c r="I45" s="56">
        <f t="shared" si="3"/>
        <v>18.59169325887515</v>
      </c>
    </row>
    <row r="46" spans="1:9" x14ac:dyDescent="0.25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25.89</v>
      </c>
      <c r="I46" s="56">
        <f t="shared" si="3"/>
        <v>23.879358052019924</v>
      </c>
    </row>
    <row r="47" spans="1:9" x14ac:dyDescent="0.25">
      <c r="A47" s="82"/>
      <c r="B47" s="63"/>
      <c r="C47" s="48">
        <v>40</v>
      </c>
      <c r="D47" s="1" t="s">
        <v>41</v>
      </c>
      <c r="E47" s="1">
        <v>1566.24</v>
      </c>
      <c r="F47" s="1">
        <v>30</v>
      </c>
      <c r="G47" s="1">
        <v>1992</v>
      </c>
      <c r="H47" s="56">
        <v>32.11</v>
      </c>
      <c r="I47" s="56">
        <f t="shared" si="3"/>
        <v>20.501328021248341</v>
      </c>
    </row>
    <row r="48" spans="1:9" x14ac:dyDescent="0.25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23.25</v>
      </c>
      <c r="I48" s="56">
        <f t="shared" si="3"/>
        <v>22.095719607694061</v>
      </c>
    </row>
    <row r="49" spans="1:9" x14ac:dyDescent="0.25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29.27</v>
      </c>
      <c r="I49" s="56">
        <f t="shared" si="3"/>
        <v>16.292972924830782</v>
      </c>
    </row>
    <row r="50" spans="1:9" x14ac:dyDescent="0.25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47.508000000000003</v>
      </c>
      <c r="I50" s="56">
        <f t="shared" si="3"/>
        <v>21.03473467490204</v>
      </c>
    </row>
    <row r="51" spans="1:9" x14ac:dyDescent="0.25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10.28</v>
      </c>
      <c r="I51" s="56">
        <f t="shared" si="3"/>
        <v>12.40078168351468</v>
      </c>
    </row>
    <row r="52" spans="1:9" x14ac:dyDescent="0.25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19.55</v>
      </c>
      <c r="I52" s="56">
        <f t="shared" si="3"/>
        <v>23.666848253737669</v>
      </c>
    </row>
    <row r="53" spans="1:9" x14ac:dyDescent="0.25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12.1</v>
      </c>
      <c r="I53" s="56">
        <f t="shared" si="3"/>
        <v>29.479839200877088</v>
      </c>
    </row>
    <row r="54" spans="1:9" x14ac:dyDescent="0.25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9.76</v>
      </c>
      <c r="I54" s="56">
        <f t="shared" si="3"/>
        <v>28.309548671539623</v>
      </c>
    </row>
    <row r="55" spans="1:9" x14ac:dyDescent="0.25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11.89</v>
      </c>
      <c r="I55" s="56">
        <f t="shared" si="3"/>
        <v>27.735012829484493</v>
      </c>
    </row>
    <row r="56" spans="1:9" x14ac:dyDescent="0.25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10.61</v>
      </c>
      <c r="I56" s="56">
        <f t="shared" si="3"/>
        <v>25.955281569548411</v>
      </c>
    </row>
    <row r="57" spans="1:9" x14ac:dyDescent="0.25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10.97</v>
      </c>
      <c r="I57" s="56">
        <f t="shared" si="3"/>
        <v>26.849744229874933</v>
      </c>
    </row>
    <row r="58" spans="1:9" x14ac:dyDescent="0.25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5.85</v>
      </c>
      <c r="I58" s="56">
        <f t="shared" si="3"/>
        <v>32.379476393424476</v>
      </c>
    </row>
    <row r="59" spans="1:9" x14ac:dyDescent="0.25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8.9</v>
      </c>
      <c r="I59" s="56">
        <f t="shared" si="3"/>
        <v>28.300686848130244</v>
      </c>
    </row>
    <row r="60" spans="1:9" x14ac:dyDescent="0.25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36.729999999999997</v>
      </c>
      <c r="I60" s="56">
        <f t="shared" si="3"/>
        <v>22.876468316745349</v>
      </c>
    </row>
    <row r="61" spans="1:9" x14ac:dyDescent="0.25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8.1300000000000008</v>
      </c>
      <c r="I61" s="56">
        <f t="shared" si="3"/>
        <v>15.615396435156732</v>
      </c>
    </row>
    <row r="62" spans="1:9" x14ac:dyDescent="0.25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41.23</v>
      </c>
      <c r="I62" s="56">
        <f t="shared" si="3"/>
        <v>22.531655254198387</v>
      </c>
    </row>
    <row r="63" spans="1:9" x14ac:dyDescent="0.25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47.57</v>
      </c>
      <c r="I63" s="56">
        <f t="shared" si="3"/>
        <v>20.988585774353954</v>
      </c>
    </row>
    <row r="64" spans="1:9" x14ac:dyDescent="0.25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22.94</v>
      </c>
      <c r="I64" s="56">
        <f t="shared" si="3"/>
        <v>15.262401532893337</v>
      </c>
    </row>
    <row r="65" spans="1:9" x14ac:dyDescent="0.25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9.9600000000000009</v>
      </c>
      <c r="I65" s="56">
        <f t="shared" si="3"/>
        <v>15.337470549284715</v>
      </c>
    </row>
    <row r="66" spans="1:9" x14ac:dyDescent="0.25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31.73</v>
      </c>
      <c r="I66" s="56">
        <f t="shared" si="3"/>
        <v>19.593555677685085</v>
      </c>
    </row>
    <row r="67" spans="1:9" x14ac:dyDescent="0.25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>
        <v>1988</v>
      </c>
      <c r="H67" s="56">
        <v>29.585000000000001</v>
      </c>
      <c r="I67" s="56">
        <f t="shared" si="3"/>
        <v>18.920111531771205</v>
      </c>
    </row>
    <row r="68" spans="1:9" x14ac:dyDescent="0.25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37.61</v>
      </c>
      <c r="I68" s="56">
        <f t="shared" si="3"/>
        <v>24.25121707450753</v>
      </c>
    </row>
    <row r="69" spans="1:9" x14ac:dyDescent="0.25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40.380000000000003</v>
      </c>
      <c r="I69" s="56">
        <f t="shared" si="3"/>
        <v>17.643743200080397</v>
      </c>
    </row>
    <row r="70" spans="1:9" x14ac:dyDescent="0.25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4.38</v>
      </c>
      <c r="I70" s="56">
        <f t="shared" si="3"/>
        <v>21.643524237782277</v>
      </c>
    </row>
    <row r="71" spans="1:9" x14ac:dyDescent="0.25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42.2</v>
      </c>
      <c r="I71" s="56">
        <f t="shared" si="3"/>
        <v>25.34321438437609</v>
      </c>
    </row>
    <row r="72" spans="1:9" x14ac:dyDescent="0.25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10.62</v>
      </c>
      <c r="I72" s="56">
        <f t="shared" si="3"/>
        <v>30.168740412476563</v>
      </c>
    </row>
    <row r="73" spans="1:9" x14ac:dyDescent="0.25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15.59</v>
      </c>
      <c r="I73" s="56">
        <f t="shared" si="3"/>
        <v>18.8430671050087</v>
      </c>
    </row>
    <row r="74" spans="1:9" x14ac:dyDescent="0.25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13.74</v>
      </c>
      <c r="I74" s="56">
        <f t="shared" si="3"/>
        <v>15.275832165966246</v>
      </c>
    </row>
    <row r="75" spans="1:9" x14ac:dyDescent="0.25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15.08</v>
      </c>
      <c r="I75" s="56">
        <f t="shared" si="3"/>
        <v>15.898619940749176</v>
      </c>
    </row>
    <row r="76" spans="1:9" x14ac:dyDescent="0.25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23.5</v>
      </c>
      <c r="I76" s="56">
        <f t="shared" si="3"/>
        <v>17.401349159922098</v>
      </c>
    </row>
    <row r="77" spans="1:9" x14ac:dyDescent="0.25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5.8</v>
      </c>
      <c r="I77" s="56">
        <f t="shared" si="3"/>
        <v>21.352575194197989</v>
      </c>
    </row>
    <row r="78" spans="1:9" x14ac:dyDescent="0.25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29.99</v>
      </c>
      <c r="I78" s="56">
        <f t="shared" si="3"/>
        <v>24.602334719726986</v>
      </c>
    </row>
    <row r="79" spans="1:9" x14ac:dyDescent="0.25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28.31</v>
      </c>
      <c r="I79" s="56">
        <f t="shared" si="3"/>
        <v>24.485383151703854</v>
      </c>
    </row>
    <row r="80" spans="1:9" x14ac:dyDescent="0.25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19.38</v>
      </c>
      <c r="I80" s="56">
        <f t="shared" si="3"/>
        <v>20.522921498236808</v>
      </c>
    </row>
    <row r="81" spans="1:9" x14ac:dyDescent="0.25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12.91</v>
      </c>
      <c r="I81" s="56">
        <f t="shared" si="3"/>
        <v>13.54513120206482</v>
      </c>
    </row>
    <row r="82" spans="1:9" x14ac:dyDescent="0.25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16.899999999999999</v>
      </c>
      <c r="I82" s="56">
        <f t="shared" si="3"/>
        <v>18.556338801414231</v>
      </c>
    </row>
    <row r="83" spans="1:9" x14ac:dyDescent="0.25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2.5099999999999998</v>
      </c>
      <c r="I83" s="56">
        <f t="shared" si="3"/>
        <v>38.746526705773384</v>
      </c>
    </row>
    <row r="84" spans="1:9" x14ac:dyDescent="0.25">
      <c r="A84" s="82"/>
      <c r="B84" s="63"/>
      <c r="C84" s="48">
        <v>77</v>
      </c>
      <c r="D84" s="1" t="s">
        <v>74</v>
      </c>
      <c r="E84" s="1">
        <v>1715.5</v>
      </c>
      <c r="F84" s="1">
        <v>33</v>
      </c>
      <c r="G84" s="1">
        <v>1978</v>
      </c>
      <c r="H84" s="56">
        <v>37.9</v>
      </c>
      <c r="I84" s="56">
        <f t="shared" si="3"/>
        <v>22.092684348586417</v>
      </c>
    </row>
    <row r="85" spans="1:9" x14ac:dyDescent="0.25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5.9</v>
      </c>
      <c r="I85" s="56">
        <f t="shared" si="3"/>
        <v>38.846457729786678</v>
      </c>
    </row>
    <row r="86" spans="1:9" x14ac:dyDescent="0.25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5.76</v>
      </c>
      <c r="I86" s="56">
        <f t="shared" si="3"/>
        <v>37.288793940570983</v>
      </c>
    </row>
    <row r="87" spans="1:9" x14ac:dyDescent="0.25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1.24</v>
      </c>
      <c r="I87" s="56">
        <f t="shared" si="3"/>
        <v>31.352718078381795</v>
      </c>
    </row>
    <row r="88" spans="1:9" x14ac:dyDescent="0.25">
      <c r="A88" s="82"/>
      <c r="B88" s="63"/>
      <c r="C88" s="94"/>
      <c r="D88" s="95"/>
      <c r="E88" s="95"/>
      <c r="F88" s="95"/>
      <c r="G88" s="95"/>
      <c r="H88" s="95"/>
      <c r="I88" s="32" t="s">
        <v>10</v>
      </c>
    </row>
    <row r="89" spans="1:9" x14ac:dyDescent="0.25">
      <c r="A89" s="82"/>
      <c r="B89" s="63"/>
      <c r="C89" s="96"/>
      <c r="D89" s="97"/>
      <c r="E89" s="97"/>
      <c r="F89" s="97"/>
      <c r="G89" s="97"/>
      <c r="H89" s="97"/>
      <c r="I89" s="33">
        <f>AVERAGE(I28:I87)</f>
        <v>22.554583647165973</v>
      </c>
    </row>
    <row r="90" spans="1:9" x14ac:dyDescent="0.25">
      <c r="A90" s="83"/>
      <c r="B90" s="63"/>
      <c r="C90" s="98"/>
      <c r="D90" s="99"/>
      <c r="E90" s="99"/>
      <c r="F90" s="99"/>
      <c r="G90" s="99"/>
      <c r="H90" s="99"/>
      <c r="I90" s="35"/>
    </row>
    <row r="91" spans="1:9" x14ac:dyDescent="0.25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17.27</v>
      </c>
      <c r="I91" s="52">
        <f>H91/E91*1000</f>
        <v>23.346040500716466</v>
      </c>
    </row>
    <row r="92" spans="1:9" x14ac:dyDescent="0.25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8.14</v>
      </c>
      <c r="I92" s="52">
        <f t="shared" ref="I92:I99" si="4">H92/E92*1000</f>
        <v>47.613476836686942</v>
      </c>
    </row>
    <row r="93" spans="1:9" x14ac:dyDescent="0.25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8.19</v>
      </c>
      <c r="I93" s="52">
        <f t="shared" si="4"/>
        <v>30.621401331040158</v>
      </c>
    </row>
    <row r="94" spans="1:9" x14ac:dyDescent="0.25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10.18</v>
      </c>
      <c r="I94" s="52">
        <f t="shared" si="4"/>
        <v>18.304743409932748</v>
      </c>
    </row>
    <row r="95" spans="1:9" x14ac:dyDescent="0.25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8.27</v>
      </c>
      <c r="I95" s="52">
        <f t="shared" si="4"/>
        <v>36.806266411500289</v>
      </c>
    </row>
    <row r="96" spans="1:9" x14ac:dyDescent="0.25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13.63</v>
      </c>
      <c r="I96" s="52">
        <f t="shared" si="4"/>
        <v>16.583324208246644</v>
      </c>
    </row>
    <row r="97" spans="1:9" x14ac:dyDescent="0.25">
      <c r="A97" s="88"/>
      <c r="B97" s="85"/>
      <c r="C97" s="20">
        <v>7</v>
      </c>
      <c r="D97" s="14" t="s">
        <v>144</v>
      </c>
      <c r="E97" s="14">
        <v>162.11000000000001</v>
      </c>
      <c r="F97" s="14">
        <v>4</v>
      </c>
      <c r="G97" s="14"/>
      <c r="H97" s="52">
        <v>6.81</v>
      </c>
      <c r="I97" s="52">
        <f t="shared" si="4"/>
        <v>42.008512738264137</v>
      </c>
    </row>
    <row r="98" spans="1:9" x14ac:dyDescent="0.25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6.27</v>
      </c>
      <c r="I98" s="52">
        <f t="shared" si="4"/>
        <v>31.441179420318925</v>
      </c>
    </row>
    <row r="99" spans="1:9" x14ac:dyDescent="0.25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16.87</v>
      </c>
      <c r="I99" s="52">
        <f t="shared" si="4"/>
        <v>24.153136901182602</v>
      </c>
    </row>
    <row r="100" spans="1:9" x14ac:dyDescent="0.25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</row>
    <row r="101" spans="1:9" x14ac:dyDescent="0.25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30.09756463976543</v>
      </c>
    </row>
    <row r="102" spans="1:9" x14ac:dyDescent="0.25">
      <c r="A102" s="89"/>
      <c r="B102" s="86"/>
      <c r="C102" s="98"/>
      <c r="D102" s="99"/>
      <c r="E102" s="99"/>
      <c r="F102" s="99"/>
      <c r="G102" s="99"/>
      <c r="H102" s="99"/>
      <c r="I102" s="43"/>
    </row>
    <row r="103" spans="1:9" x14ac:dyDescent="0.25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14.68</v>
      </c>
      <c r="I103" s="52">
        <f>H103/E103*1000</f>
        <v>36.552874679415346</v>
      </c>
    </row>
    <row r="104" spans="1:9" x14ac:dyDescent="0.25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12.82</v>
      </c>
      <c r="I104" s="52">
        <f t="shared" ref="I104:I108" si="5">H104/E104*1000</f>
        <v>32.202155183240812</v>
      </c>
    </row>
    <row r="105" spans="1:9" x14ac:dyDescent="0.25">
      <c r="A105" s="79"/>
      <c r="B105" s="85"/>
      <c r="C105" s="28">
        <v>3</v>
      </c>
      <c r="D105" s="28" t="s">
        <v>149</v>
      </c>
      <c r="E105" s="28">
        <v>1081</v>
      </c>
      <c r="F105" s="28">
        <v>20</v>
      </c>
      <c r="G105" s="28"/>
      <c r="H105" s="53">
        <v>32.21</v>
      </c>
      <c r="I105" s="52">
        <f t="shared" si="5"/>
        <v>29.796484736355229</v>
      </c>
    </row>
    <row r="106" spans="1:9" x14ac:dyDescent="0.25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15.19</v>
      </c>
      <c r="I106" s="52">
        <f t="shared" si="5"/>
        <v>22.593743957400605</v>
      </c>
    </row>
    <row r="107" spans="1:9" x14ac:dyDescent="0.25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55.4</v>
      </c>
      <c r="I107" s="52">
        <f t="shared" si="5"/>
        <v>18.773360804340239</v>
      </c>
    </row>
    <row r="108" spans="1:9" x14ac:dyDescent="0.25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51.31</v>
      </c>
      <c r="I108" s="52">
        <f t="shared" si="5"/>
        <v>23.017845447123108</v>
      </c>
    </row>
    <row r="109" spans="1:9" x14ac:dyDescent="0.25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</row>
    <row r="110" spans="1:9" x14ac:dyDescent="0.25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27.15607746797922</v>
      </c>
    </row>
    <row r="111" spans="1:9" x14ac:dyDescent="0.25">
      <c r="A111" s="80"/>
      <c r="B111" s="86"/>
      <c r="C111" s="98"/>
      <c r="D111" s="99"/>
      <c r="E111" s="99"/>
      <c r="F111" s="99"/>
      <c r="G111" s="99"/>
      <c r="H111" s="99"/>
      <c r="I111" s="34"/>
    </row>
    <row r="112" spans="1:9" x14ac:dyDescent="0.25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7.17</v>
      </c>
      <c r="I112" s="52">
        <f>H112/E112*1000</f>
        <v>21.401707360754582</v>
      </c>
    </row>
    <row r="113" spans="1:9" x14ac:dyDescent="0.25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6.45</v>
      </c>
      <c r="I113" s="52">
        <f t="shared" ref="I113:I120" si="6">H113/E113*1000</f>
        <v>33.663883089770358</v>
      </c>
    </row>
    <row r="114" spans="1:9" x14ac:dyDescent="0.25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15.8</v>
      </c>
      <c r="I114" s="52">
        <f t="shared" si="6"/>
        <v>27.326184711172605</v>
      </c>
    </row>
    <row r="115" spans="1:9" x14ac:dyDescent="0.25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2.67</v>
      </c>
      <c r="I115" s="52">
        <f t="shared" si="6"/>
        <v>50.216287380101562</v>
      </c>
    </row>
    <row r="116" spans="1:9" x14ac:dyDescent="0.25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4.49</v>
      </c>
      <c r="I116" s="52">
        <f t="shared" si="6"/>
        <v>25.622004108650991</v>
      </c>
    </row>
    <row r="117" spans="1:9" x14ac:dyDescent="0.25">
      <c r="A117" s="79"/>
      <c r="B117" s="63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2.61</v>
      </c>
      <c r="I117" s="52">
        <f t="shared" si="6"/>
        <v>24.664524664524663</v>
      </c>
    </row>
    <row r="118" spans="1:9" x14ac:dyDescent="0.25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8.65</v>
      </c>
      <c r="I118" s="52">
        <f t="shared" si="6"/>
        <v>24.724882092325284</v>
      </c>
    </row>
    <row r="119" spans="1:9" x14ac:dyDescent="0.25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6.51</v>
      </c>
      <c r="I119" s="52">
        <f t="shared" si="6"/>
        <v>21.500759627452275</v>
      </c>
    </row>
    <row r="120" spans="1:9" x14ac:dyDescent="0.25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1.35</v>
      </c>
      <c r="I120" s="52">
        <f t="shared" si="6"/>
        <v>34.246575342465754</v>
      </c>
    </row>
    <row r="121" spans="1:9" x14ac:dyDescent="0.25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</row>
    <row r="122" spans="1:9" x14ac:dyDescent="0.25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29.262978708579787</v>
      </c>
    </row>
    <row r="123" spans="1:9" x14ac:dyDescent="0.25">
      <c r="A123" s="80"/>
      <c r="B123" s="63"/>
      <c r="C123" s="98"/>
      <c r="D123" s="99"/>
      <c r="E123" s="99"/>
      <c r="F123" s="99"/>
      <c r="G123" s="99"/>
      <c r="H123" s="99"/>
      <c r="I123" s="34"/>
    </row>
    <row r="124" spans="1:9" x14ac:dyDescent="0.25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62.029000000000003</v>
      </c>
      <c r="I124" s="59">
        <f>H124/E124*1000</f>
        <v>18.82518968133536</v>
      </c>
    </row>
    <row r="125" spans="1:9" x14ac:dyDescent="0.25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59">
        <v>16.305</v>
      </c>
      <c r="I125" s="59">
        <f t="shared" ref="I125:I164" si="7">H125/E125*1000</f>
        <v>35.471098831770618</v>
      </c>
    </row>
    <row r="126" spans="1:9" x14ac:dyDescent="0.25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59">
        <v>55.27</v>
      </c>
      <c r="I126" s="59">
        <f t="shared" si="7"/>
        <v>51.081330868761555</v>
      </c>
    </row>
    <row r="127" spans="1:9" x14ac:dyDescent="0.25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59">
        <v>16.690000000000001</v>
      </c>
      <c r="I127" s="59">
        <f t="shared" si="7"/>
        <v>48.097982708933721</v>
      </c>
    </row>
    <row r="128" spans="1:9" ht="26.25" x14ac:dyDescent="0.25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59">
        <v>63.497</v>
      </c>
      <c r="I128" s="59">
        <f t="shared" si="7"/>
        <v>21.095348837209301</v>
      </c>
    </row>
    <row r="129" spans="1:9" x14ac:dyDescent="0.25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51.384</v>
      </c>
      <c r="I129" s="59">
        <f t="shared" si="7"/>
        <v>20.95800567755408</v>
      </c>
    </row>
    <row r="130" spans="1:9" x14ac:dyDescent="0.25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59">
        <v>8.9190000000000005</v>
      </c>
      <c r="I130" s="59">
        <f t="shared" si="7"/>
        <v>17.156542145962373</v>
      </c>
    </row>
    <row r="131" spans="1:9" ht="26.25" x14ac:dyDescent="0.25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59">
        <v>11.61</v>
      </c>
      <c r="I131" s="59">
        <f t="shared" si="7"/>
        <v>23.033886199507972</v>
      </c>
    </row>
    <row r="132" spans="1:9" x14ac:dyDescent="0.25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59">
        <v>102.518</v>
      </c>
      <c r="I132" s="59">
        <f t="shared" si="7"/>
        <v>17.506489071038253</v>
      </c>
    </row>
    <row r="133" spans="1:9" x14ac:dyDescent="0.25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59">
        <v>25.126999999999999</v>
      </c>
      <c r="I133" s="59">
        <f t="shared" si="7"/>
        <v>26.2286012526096</v>
      </c>
    </row>
    <row r="134" spans="1:9" x14ac:dyDescent="0.25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68.061999999999998</v>
      </c>
      <c r="I134" s="59">
        <f t="shared" si="7"/>
        <v>13.84893989337891</v>
      </c>
    </row>
    <row r="135" spans="1:9" x14ac:dyDescent="0.25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59">
        <v>42.923999999999999</v>
      </c>
      <c r="I135" s="59">
        <f t="shared" si="7"/>
        <v>41.075598086124401</v>
      </c>
    </row>
    <row r="136" spans="1:9" x14ac:dyDescent="0.25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59">
        <v>70.653000000000006</v>
      </c>
      <c r="I136" s="59">
        <f t="shared" si="7"/>
        <v>26.032217415974596</v>
      </c>
    </row>
    <row r="137" spans="1:9" x14ac:dyDescent="0.25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59">
        <v>38.204999999999998</v>
      </c>
      <c r="I137" s="59">
        <f t="shared" si="7"/>
        <v>20.430481283422459</v>
      </c>
    </row>
    <row r="138" spans="1:9" x14ac:dyDescent="0.25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59">
        <v>43.081000000000003</v>
      </c>
      <c r="I138" s="59">
        <f t="shared" si="7"/>
        <v>22.976533333333332</v>
      </c>
    </row>
    <row r="139" spans="1:9" x14ac:dyDescent="0.25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59">
        <v>29.846</v>
      </c>
      <c r="I139" s="59">
        <f t="shared" si="7"/>
        <v>29.011907654921021</v>
      </c>
    </row>
    <row r="140" spans="1:9" x14ac:dyDescent="0.25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59">
        <v>11.695</v>
      </c>
      <c r="I140" s="59">
        <f t="shared" si="7"/>
        <v>20.804055856977676</v>
      </c>
    </row>
    <row r="141" spans="1:9" x14ac:dyDescent="0.25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59">
        <v>61.652000000000001</v>
      </c>
      <c r="I141" s="59">
        <f t="shared" si="7"/>
        <v>34.577678070667417</v>
      </c>
    </row>
    <row r="142" spans="1:9" x14ac:dyDescent="0.25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59">
        <v>104.98</v>
      </c>
      <c r="I142" s="59">
        <f t="shared" si="7"/>
        <v>18.075068870523417</v>
      </c>
    </row>
    <row r="143" spans="1:9" x14ac:dyDescent="0.25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59">
        <v>88.21</v>
      </c>
      <c r="I143" s="59">
        <f t="shared" si="7"/>
        <v>18.656937394247038</v>
      </c>
    </row>
    <row r="144" spans="1:9" x14ac:dyDescent="0.25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59">
        <v>22.536000000000001</v>
      </c>
      <c r="I144" s="59">
        <f t="shared" si="7"/>
        <v>15.196223870532705</v>
      </c>
    </row>
    <row r="145" spans="1:9" x14ac:dyDescent="0.25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59">
        <v>24.800999999999998</v>
      </c>
      <c r="I145" s="59">
        <f t="shared" si="7"/>
        <v>18.037484454206272</v>
      </c>
    </row>
    <row r="146" spans="1:9" x14ac:dyDescent="0.25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59">
        <v>61.829000000000001</v>
      </c>
      <c r="I146" s="59">
        <f t="shared" si="7"/>
        <v>17.36579419670317</v>
      </c>
    </row>
    <row r="147" spans="1:9" x14ac:dyDescent="0.25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59">
        <v>44.51</v>
      </c>
      <c r="I147" s="59">
        <f t="shared" si="7"/>
        <v>24.269356597600872</v>
      </c>
    </row>
    <row r="148" spans="1:9" x14ac:dyDescent="0.25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59">
        <v>93.622</v>
      </c>
      <c r="I148" s="59">
        <f t="shared" si="7"/>
        <v>12.499599465954606</v>
      </c>
    </row>
    <row r="149" spans="1:9" x14ac:dyDescent="0.25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59">
        <v>12.066000000000001</v>
      </c>
      <c r="I149" s="59">
        <f t="shared" si="7"/>
        <v>35.698224852071007</v>
      </c>
    </row>
    <row r="150" spans="1:9" x14ac:dyDescent="0.25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59">
        <v>8.1370000000000005</v>
      </c>
      <c r="I150" s="59">
        <f t="shared" si="7"/>
        <v>40.276196604464687</v>
      </c>
    </row>
    <row r="151" spans="1:9" x14ac:dyDescent="0.25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59">
        <v>36.292999999999999</v>
      </c>
      <c r="I151" s="59">
        <f t="shared" si="7"/>
        <v>12.097666666666667</v>
      </c>
    </row>
    <row r="152" spans="1:9" x14ac:dyDescent="0.25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59">
        <v>23.431000000000001</v>
      </c>
      <c r="I152" s="59">
        <f t="shared" si="7"/>
        <v>26.913313653645147</v>
      </c>
    </row>
    <row r="153" spans="1:9" x14ac:dyDescent="0.25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59">
        <v>37.948</v>
      </c>
      <c r="I153" s="59">
        <f t="shared" si="7"/>
        <v>25.588671611598112</v>
      </c>
    </row>
    <row r="154" spans="1:9" x14ac:dyDescent="0.25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59">
        <v>19.457000000000001</v>
      </c>
      <c r="I154" s="59">
        <f t="shared" si="7"/>
        <v>29.637471439451641</v>
      </c>
    </row>
    <row r="155" spans="1:9" x14ac:dyDescent="0.25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59">
        <v>50.96</v>
      </c>
      <c r="I155" s="59">
        <f t="shared" si="7"/>
        <v>15.368515653508732</v>
      </c>
    </row>
    <row r="156" spans="1:9" x14ac:dyDescent="0.25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59">
        <v>9.657</v>
      </c>
      <c r="I156" s="59">
        <f t="shared" si="7"/>
        <v>24.142500000000002</v>
      </c>
    </row>
    <row r="157" spans="1:9" x14ac:dyDescent="0.25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59">
        <v>62.01</v>
      </c>
      <c r="I157" s="59">
        <f t="shared" si="7"/>
        <v>37.131736526946106</v>
      </c>
    </row>
    <row r="158" spans="1:9" x14ac:dyDescent="0.25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59">
        <v>63.55</v>
      </c>
      <c r="I158" s="59">
        <f t="shared" si="7"/>
        <v>34.038564542046061</v>
      </c>
    </row>
    <row r="159" spans="1:9" x14ac:dyDescent="0.25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59">
        <v>7.4880000000000004</v>
      </c>
      <c r="I159" s="59">
        <f t="shared" si="7"/>
        <v>34.036363636363639</v>
      </c>
    </row>
    <row r="160" spans="1:9" x14ac:dyDescent="0.25">
      <c r="A160" s="65"/>
      <c r="B160" s="64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15.871</v>
      </c>
      <c r="I160" s="59">
        <f t="shared" si="7"/>
        <v>18.649823736780256</v>
      </c>
    </row>
    <row r="161" spans="1:9" ht="39" x14ac:dyDescent="0.25">
      <c r="A161" s="65"/>
      <c r="B161" s="64"/>
      <c r="C161" s="15">
        <f t="shared" ref="C161:C163" si="8">C160+1</f>
        <v>38</v>
      </c>
      <c r="D161" s="25" t="s">
        <v>201</v>
      </c>
      <c r="E161" s="23">
        <v>1047.77</v>
      </c>
      <c r="F161" s="15"/>
      <c r="G161" s="15"/>
      <c r="H161" s="59">
        <v>26.22</v>
      </c>
      <c r="I161" s="59">
        <f t="shared" si="7"/>
        <v>25.024576004275747</v>
      </c>
    </row>
    <row r="162" spans="1:9" x14ac:dyDescent="0.25">
      <c r="A162" s="65"/>
      <c r="B162" s="64"/>
      <c r="C162" s="15">
        <f t="shared" si="8"/>
        <v>39</v>
      </c>
      <c r="D162" s="23" t="s">
        <v>196</v>
      </c>
      <c r="E162" s="23">
        <v>168.33</v>
      </c>
      <c r="F162" s="15"/>
      <c r="G162" s="15"/>
      <c r="H162" s="59">
        <v>3.6309999999999998</v>
      </c>
      <c r="I162" s="59">
        <f t="shared" si="7"/>
        <v>21.570724172755892</v>
      </c>
    </row>
    <row r="163" spans="1:9" ht="26.25" x14ac:dyDescent="0.25">
      <c r="A163" s="65"/>
      <c r="B163" s="64"/>
      <c r="C163" s="15">
        <f t="shared" si="8"/>
        <v>40</v>
      </c>
      <c r="D163" s="25" t="s">
        <v>205</v>
      </c>
      <c r="E163" s="23">
        <v>2141.9899999999998</v>
      </c>
      <c r="F163" s="15"/>
      <c r="G163" s="15"/>
      <c r="H163" s="59">
        <v>46.506999999999998</v>
      </c>
      <c r="I163" s="59">
        <f t="shared" si="7"/>
        <v>21.712052810704066</v>
      </c>
    </row>
    <row r="164" spans="1:9" ht="26.25" x14ac:dyDescent="0.25">
      <c r="A164" s="65"/>
      <c r="B164" s="64"/>
      <c r="C164" s="15">
        <v>41</v>
      </c>
      <c r="D164" s="25" t="s">
        <v>204</v>
      </c>
      <c r="E164" s="23">
        <v>1097.4000000000001</v>
      </c>
      <c r="F164" s="15"/>
      <c r="G164" s="15"/>
      <c r="H164" s="59">
        <v>15.69</v>
      </c>
      <c r="I164" s="59">
        <f t="shared" si="7"/>
        <v>14.297430289775832</v>
      </c>
    </row>
    <row r="165" spans="1:9" x14ac:dyDescent="0.25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</row>
    <row r="166" spans="1:9" x14ac:dyDescent="0.25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25.085272778544013</v>
      </c>
    </row>
    <row r="167" spans="1:9" x14ac:dyDescent="0.25">
      <c r="A167" s="65"/>
      <c r="B167" s="64"/>
      <c r="C167" s="70"/>
      <c r="D167" s="71"/>
      <c r="E167" s="71"/>
      <c r="F167" s="71"/>
      <c r="G167" s="71"/>
      <c r="H167" s="71"/>
      <c r="I167" s="44"/>
    </row>
    <row r="168" spans="1:9" x14ac:dyDescent="0.25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20.875</v>
      </c>
      <c r="I168" s="59">
        <f>H168/E168*1000</f>
        <v>39.033283470456247</v>
      </c>
    </row>
    <row r="169" spans="1:9" x14ac:dyDescent="0.25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59">
        <v>10.159000000000001</v>
      </c>
      <c r="I169" s="59">
        <f t="shared" ref="I169:I170" si="9">H169/E169*1000</f>
        <v>31.062528665341691</v>
      </c>
    </row>
    <row r="170" spans="1:9" x14ac:dyDescent="0.25">
      <c r="A170" s="65"/>
      <c r="B170" s="64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11.079000000000001</v>
      </c>
      <c r="I170" s="59">
        <f t="shared" si="9"/>
        <v>19.65511735589973</v>
      </c>
    </row>
    <row r="171" spans="1:9" x14ac:dyDescent="0.25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9" x14ac:dyDescent="0.25">
      <c r="A172" s="65"/>
      <c r="B172" s="64"/>
      <c r="C172" s="74"/>
      <c r="D172" s="75"/>
      <c r="E172" s="75"/>
      <c r="F172" s="75"/>
      <c r="G172" s="75"/>
      <c r="H172" s="75"/>
      <c r="I172" s="61">
        <f>AVERAGE(I168:I170)</f>
        <v>29.916976497232557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CEA3-E724-4007-B8FC-46725046E342}">
  <dimension ref="A1:I172"/>
  <sheetViews>
    <sheetView tabSelected="1" topLeftCell="A115" workbookViewId="0">
      <selection activeCell="I170" sqref="I170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76" t="s">
        <v>233</v>
      </c>
      <c r="E1" s="77"/>
      <c r="F1" s="77"/>
      <c r="G1" s="77"/>
      <c r="H1" s="77"/>
      <c r="I1" s="77"/>
    </row>
    <row r="2" spans="1:9" x14ac:dyDescent="0.25">
      <c r="A2" s="3"/>
      <c r="B2" s="3"/>
      <c r="C2" s="3"/>
      <c r="D2" s="3"/>
      <c r="E2" s="3"/>
      <c r="F2" s="3"/>
      <c r="G2" s="3"/>
      <c r="H2" s="62"/>
      <c r="I2" s="62"/>
    </row>
    <row r="3" spans="1:9" ht="38.25" x14ac:dyDescent="0.25">
      <c r="A3" s="81" t="s">
        <v>215</v>
      </c>
      <c r="B3" s="90" t="s">
        <v>208</v>
      </c>
      <c r="C3" s="92" t="s">
        <v>0</v>
      </c>
      <c r="D3" s="92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82"/>
      <c r="B4" s="91"/>
      <c r="C4" s="93"/>
      <c r="D4" s="93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82"/>
      <c r="B5" s="91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19.8</v>
      </c>
      <c r="I5" s="55">
        <f>H5/E5*1000</f>
        <v>8.870610056046127</v>
      </c>
    </row>
    <row r="6" spans="1:9" x14ac:dyDescent="0.25">
      <c r="A6" s="82"/>
      <c r="B6" s="91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9.7200000000000006</v>
      </c>
      <c r="I6" s="55">
        <f t="shared" ref="I6:I12" si="0">H6/E6*1000</f>
        <v>9.4159586937779114</v>
      </c>
    </row>
    <row r="7" spans="1:9" x14ac:dyDescent="0.25">
      <c r="A7" s="82"/>
      <c r="B7" s="91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9.86</v>
      </c>
      <c r="I7" s="55">
        <f t="shared" si="0"/>
        <v>10.519577509868773</v>
      </c>
    </row>
    <row r="8" spans="1:9" x14ac:dyDescent="0.25">
      <c r="A8" s="82"/>
      <c r="B8" s="91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27.94</v>
      </c>
      <c r="I8" s="55">
        <f t="shared" si="0"/>
        <v>12.611888758988343</v>
      </c>
    </row>
    <row r="9" spans="1:9" x14ac:dyDescent="0.25">
      <c r="A9" s="82"/>
      <c r="B9" s="91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9.3699999999999992</v>
      </c>
      <c r="I9" s="55">
        <f t="shared" si="0"/>
        <v>8.9869751203698378</v>
      </c>
    </row>
    <row r="10" spans="1:9" x14ac:dyDescent="0.25">
      <c r="A10" s="82"/>
      <c r="B10" s="91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27.46</v>
      </c>
      <c r="I10" s="55">
        <f t="shared" si="0"/>
        <v>12.122389337948023</v>
      </c>
    </row>
    <row r="11" spans="1:9" x14ac:dyDescent="0.25">
      <c r="A11" s="82"/>
      <c r="B11" s="91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23.99</v>
      </c>
      <c r="I11" s="55">
        <f t="shared" si="0"/>
        <v>10.504514445349376</v>
      </c>
    </row>
    <row r="12" spans="1:9" x14ac:dyDescent="0.25">
      <c r="A12" s="82"/>
      <c r="B12" s="91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3.83</v>
      </c>
      <c r="I12" s="55">
        <f t="shared" si="0"/>
        <v>12.215736931075178</v>
      </c>
    </row>
    <row r="13" spans="1:9" x14ac:dyDescent="0.25">
      <c r="A13" s="82"/>
      <c r="B13" s="91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14.11</v>
      </c>
      <c r="I13" s="55">
        <f>H13/E13*1000</f>
        <v>6.9371039188983232</v>
      </c>
    </row>
    <row r="14" spans="1:9" x14ac:dyDescent="0.25">
      <c r="A14" s="82"/>
      <c r="B14" s="91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14.73</v>
      </c>
      <c r="I14" s="55">
        <f t="shared" ref="I14:I24" si="1">H14/E14*1000</f>
        <v>8.4406319299994834</v>
      </c>
    </row>
    <row r="15" spans="1:9" x14ac:dyDescent="0.25">
      <c r="A15" s="82"/>
      <c r="B15" s="91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9.08</v>
      </c>
      <c r="I15" s="55">
        <f t="shared" si="1"/>
        <v>13.326288599272043</v>
      </c>
    </row>
    <row r="16" spans="1:9" x14ac:dyDescent="0.25">
      <c r="A16" s="82"/>
      <c r="B16" s="91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9.58</v>
      </c>
      <c r="I16" s="55">
        <f t="shared" si="1"/>
        <v>9.7630573248407639</v>
      </c>
    </row>
    <row r="17" spans="1:9" x14ac:dyDescent="0.25">
      <c r="A17" s="82"/>
      <c r="B17" s="91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12.03</v>
      </c>
      <c r="I17" s="55">
        <f t="shared" si="1"/>
        <v>11.187991741532279</v>
      </c>
    </row>
    <row r="18" spans="1:9" x14ac:dyDescent="0.25">
      <c r="A18" s="82"/>
      <c r="B18" s="91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13.47</v>
      </c>
      <c r="I18" s="55">
        <f t="shared" si="1"/>
        <v>12.751938351430924</v>
      </c>
    </row>
    <row r="19" spans="1:9" x14ac:dyDescent="0.25">
      <c r="A19" s="82"/>
      <c r="B19" s="91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4.49</v>
      </c>
      <c r="I19" s="55">
        <f t="shared" si="1"/>
        <v>12.450779213576618</v>
      </c>
    </row>
    <row r="20" spans="1:9" x14ac:dyDescent="0.25">
      <c r="A20" s="82"/>
      <c r="B20" s="91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14.48</v>
      </c>
      <c r="I20" s="55">
        <f t="shared" si="1"/>
        <v>9.0650706800055101</v>
      </c>
    </row>
    <row r="21" spans="1:9" x14ac:dyDescent="0.25">
      <c r="A21" s="82"/>
      <c r="B21" s="91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13.85</v>
      </c>
      <c r="I21" s="55">
        <f t="shared" si="1"/>
        <v>9.1310052017062127</v>
      </c>
    </row>
    <row r="22" spans="1:9" x14ac:dyDescent="0.25">
      <c r="A22" s="82"/>
      <c r="B22" s="91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25.7</v>
      </c>
      <c r="I22" s="55">
        <f t="shared" si="1"/>
        <v>11.189675891255506</v>
      </c>
    </row>
    <row r="23" spans="1:9" x14ac:dyDescent="0.25">
      <c r="A23" s="82"/>
      <c r="B23" s="91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28.81</v>
      </c>
      <c r="I23" s="55">
        <f t="shared" si="1"/>
        <v>11.207543793448197</v>
      </c>
    </row>
    <row r="24" spans="1:9" x14ac:dyDescent="0.25">
      <c r="A24" s="82"/>
      <c r="B24" s="91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4.7</v>
      </c>
      <c r="I24" s="55">
        <f t="shared" si="1"/>
        <v>9.154120327990185</v>
      </c>
    </row>
    <row r="25" spans="1:9" x14ac:dyDescent="0.25">
      <c r="A25" s="82"/>
      <c r="B25" s="91"/>
      <c r="C25" s="100"/>
      <c r="D25" s="101"/>
      <c r="E25" s="101"/>
      <c r="F25" s="101"/>
      <c r="G25" s="101"/>
      <c r="H25" s="101"/>
      <c r="I25" s="36" t="s">
        <v>10</v>
      </c>
    </row>
    <row r="26" spans="1:9" x14ac:dyDescent="0.25">
      <c r="A26" s="82"/>
      <c r="B26" s="91"/>
      <c r="C26" s="102"/>
      <c r="D26" s="103"/>
      <c r="E26" s="103"/>
      <c r="F26" s="103"/>
      <c r="G26" s="103"/>
      <c r="H26" s="103"/>
      <c r="I26" s="37">
        <f>AVERAGE(I5:I24)</f>
        <v>10.492642891368982</v>
      </c>
    </row>
    <row r="27" spans="1:9" x14ac:dyDescent="0.25">
      <c r="A27" s="82"/>
      <c r="B27" s="91"/>
      <c r="C27" s="104"/>
      <c r="D27" s="105"/>
      <c r="E27" s="105"/>
      <c r="F27" s="105"/>
      <c r="G27" s="105"/>
      <c r="H27" s="105"/>
      <c r="I27" s="38"/>
    </row>
    <row r="28" spans="1:9" x14ac:dyDescent="0.25">
      <c r="A28" s="82"/>
      <c r="B28" s="63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25.56</v>
      </c>
      <c r="I28" s="56">
        <f t="shared" ref="I28:I29" si="2">H28/E28*1000</f>
        <v>16.219200335044512</v>
      </c>
    </row>
    <row r="29" spans="1:9" x14ac:dyDescent="0.25">
      <c r="A29" s="82"/>
      <c r="B29" s="63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12.97</v>
      </c>
      <c r="I29" s="56">
        <f t="shared" si="2"/>
        <v>12.563325164427484</v>
      </c>
    </row>
    <row r="30" spans="1:9" x14ac:dyDescent="0.25">
      <c r="A30" s="82"/>
      <c r="B30" s="63"/>
      <c r="C30" s="48">
        <v>23</v>
      </c>
      <c r="D30" s="1" t="s">
        <v>223</v>
      </c>
      <c r="E30" s="1">
        <v>1593.23</v>
      </c>
      <c r="F30" s="1">
        <v>30</v>
      </c>
      <c r="G30" s="1">
        <v>1989</v>
      </c>
      <c r="H30" s="56">
        <v>24.74</v>
      </c>
      <c r="I30" s="56">
        <f>H30/E30*1000</f>
        <v>15.528203711956214</v>
      </c>
    </row>
    <row r="31" spans="1:9" x14ac:dyDescent="0.25">
      <c r="A31" s="82"/>
      <c r="B31" s="63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20.190000000000001</v>
      </c>
      <c r="I31" s="56">
        <f t="shared" ref="I31:I87" si="3">H31/E31*1000</f>
        <v>16.678507112528294</v>
      </c>
    </row>
    <row r="32" spans="1:9" x14ac:dyDescent="0.25">
      <c r="A32" s="82"/>
      <c r="B32" s="63"/>
      <c r="C32" s="48">
        <v>25</v>
      </c>
      <c r="D32" s="1" t="s">
        <v>31</v>
      </c>
      <c r="E32" s="1">
        <v>1053.6300000000001</v>
      </c>
      <c r="F32" s="1">
        <v>20</v>
      </c>
      <c r="G32" s="1">
        <v>1985</v>
      </c>
      <c r="H32" s="56">
        <v>14.93</v>
      </c>
      <c r="I32" s="56">
        <f t="shared" si="3"/>
        <v>14.170059698376088</v>
      </c>
    </row>
    <row r="33" spans="1:9" x14ac:dyDescent="0.25">
      <c r="A33" s="82"/>
      <c r="B33" s="63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42.52</v>
      </c>
      <c r="I33" s="56">
        <f t="shared" si="3"/>
        <v>17.153115355911009</v>
      </c>
    </row>
    <row r="34" spans="1:9" x14ac:dyDescent="0.25">
      <c r="A34" s="82"/>
      <c r="B34" s="63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2.61</v>
      </c>
      <c r="I34" s="56">
        <f t="shared" si="3"/>
        <v>24.683185171174578</v>
      </c>
    </row>
    <row r="35" spans="1:9" x14ac:dyDescent="0.25">
      <c r="A35" s="82"/>
      <c r="B35" s="63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19.8</v>
      </c>
      <c r="I35" s="56">
        <f t="shared" si="3"/>
        <v>17.392220933909559</v>
      </c>
    </row>
    <row r="36" spans="1:9" x14ac:dyDescent="0.25">
      <c r="A36" s="82"/>
      <c r="B36" s="63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16.8</v>
      </c>
      <c r="I36" s="56">
        <f t="shared" si="3"/>
        <v>16.26504274414507</v>
      </c>
    </row>
    <row r="37" spans="1:9" x14ac:dyDescent="0.25">
      <c r="A37" s="82"/>
      <c r="B37" s="63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27.87</v>
      </c>
      <c r="I37" s="56">
        <f t="shared" si="3"/>
        <v>17.407000274814504</v>
      </c>
    </row>
    <row r="38" spans="1:9" x14ac:dyDescent="0.25">
      <c r="A38" s="82"/>
      <c r="B38" s="63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21.71</v>
      </c>
      <c r="I38" s="56">
        <f t="shared" si="3"/>
        <v>22.700656656489191</v>
      </c>
    </row>
    <row r="39" spans="1:9" x14ac:dyDescent="0.25">
      <c r="A39" s="82"/>
      <c r="B39" s="63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25.29</v>
      </c>
      <c r="I39" s="56">
        <f t="shared" si="3"/>
        <v>15.814552640136071</v>
      </c>
    </row>
    <row r="40" spans="1:9" x14ac:dyDescent="0.25">
      <c r="A40" s="82"/>
      <c r="B40" s="63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16.66</v>
      </c>
      <c r="I40" s="56">
        <f t="shared" si="3"/>
        <v>10.378187118838341</v>
      </c>
    </row>
    <row r="41" spans="1:9" x14ac:dyDescent="0.25">
      <c r="A41" s="82"/>
      <c r="B41" s="63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26.09</v>
      </c>
      <c r="I41" s="56">
        <f t="shared" si="3"/>
        <v>16.341588685532464</v>
      </c>
    </row>
    <row r="42" spans="1:9" x14ac:dyDescent="0.25">
      <c r="A42" s="82"/>
      <c r="B42" s="63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30.57</v>
      </c>
      <c r="I42" s="56">
        <f t="shared" si="3"/>
        <v>18.929613048243578</v>
      </c>
    </row>
    <row r="43" spans="1:9" x14ac:dyDescent="0.25">
      <c r="A43" s="82"/>
      <c r="B43" s="63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22.55</v>
      </c>
      <c r="I43" s="56">
        <f t="shared" si="3"/>
        <v>13.963021213885003</v>
      </c>
    </row>
    <row r="44" spans="1:9" x14ac:dyDescent="0.25">
      <c r="A44" s="82"/>
      <c r="B44" s="63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23.28</v>
      </c>
      <c r="I44" s="56">
        <f t="shared" si="3"/>
        <v>15.303707599263738</v>
      </c>
    </row>
    <row r="45" spans="1:9" x14ac:dyDescent="0.25">
      <c r="A45" s="82"/>
      <c r="B45" s="63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21.52</v>
      </c>
      <c r="I45" s="56">
        <f t="shared" si="3"/>
        <v>13.412445153570005</v>
      </c>
    </row>
    <row r="46" spans="1:9" x14ac:dyDescent="0.25">
      <c r="A46" s="82"/>
      <c r="B46" s="63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20.9</v>
      </c>
      <c r="I46" s="56">
        <f t="shared" si="3"/>
        <v>19.276886183361</v>
      </c>
    </row>
    <row r="47" spans="1:9" x14ac:dyDescent="0.25">
      <c r="A47" s="82"/>
      <c r="B47" s="63"/>
      <c r="C47" s="48">
        <v>40</v>
      </c>
      <c r="D47" s="1" t="s">
        <v>41</v>
      </c>
      <c r="E47" s="1">
        <v>1566.24</v>
      </c>
      <c r="F47" s="1">
        <v>30</v>
      </c>
      <c r="G47" s="1">
        <v>1992</v>
      </c>
      <c r="H47" s="56">
        <v>24.09</v>
      </c>
      <c r="I47" s="56">
        <f t="shared" si="3"/>
        <v>15.380784554091326</v>
      </c>
    </row>
    <row r="48" spans="1:9" x14ac:dyDescent="0.25">
      <c r="A48" s="82"/>
      <c r="B48" s="63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18.18</v>
      </c>
      <c r="I48" s="56">
        <f t="shared" si="3"/>
        <v>17.277427202919483</v>
      </c>
    </row>
    <row r="49" spans="1:9" x14ac:dyDescent="0.25">
      <c r="A49" s="82"/>
      <c r="B49" s="63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21.72</v>
      </c>
      <c r="I49" s="56">
        <f t="shared" si="3"/>
        <v>12.090309939437121</v>
      </c>
    </row>
    <row r="50" spans="1:9" x14ac:dyDescent="0.25">
      <c r="A50" s="82"/>
      <c r="B50" s="63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37.69</v>
      </c>
      <c r="I50" s="56">
        <f t="shared" si="3"/>
        <v>16.687697859245976</v>
      </c>
    </row>
    <row r="51" spans="1:9" x14ac:dyDescent="0.25">
      <c r="A51" s="82"/>
      <c r="B51" s="63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8.0399999999999991</v>
      </c>
      <c r="I51" s="56">
        <f t="shared" si="3"/>
        <v>9.6986658302974735</v>
      </c>
    </row>
    <row r="52" spans="1:9" x14ac:dyDescent="0.25">
      <c r="A52" s="82"/>
      <c r="B52" s="63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12.03</v>
      </c>
      <c r="I52" s="56">
        <f t="shared" si="3"/>
        <v>14.563283094243689</v>
      </c>
    </row>
    <row r="53" spans="1:9" x14ac:dyDescent="0.25">
      <c r="A53" s="82"/>
      <c r="B53" s="63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9.85</v>
      </c>
      <c r="I53" s="56">
        <f t="shared" si="3"/>
        <v>23.998050919722257</v>
      </c>
    </row>
    <row r="54" spans="1:9" x14ac:dyDescent="0.25">
      <c r="A54" s="82"/>
      <c r="B54" s="63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7.43</v>
      </c>
      <c r="I54" s="56">
        <f t="shared" si="3"/>
        <v>21.551224039911823</v>
      </c>
    </row>
    <row r="55" spans="1:9" x14ac:dyDescent="0.25">
      <c r="A55" s="82"/>
      <c r="B55" s="63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9.7200000000000006</v>
      </c>
      <c r="I55" s="56">
        <f t="shared" si="3"/>
        <v>22.673198040587828</v>
      </c>
    </row>
    <row r="56" spans="1:9" x14ac:dyDescent="0.25">
      <c r="A56" s="82"/>
      <c r="B56" s="63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8.4700000000000006</v>
      </c>
      <c r="I56" s="56">
        <f t="shared" si="3"/>
        <v>20.720191790205003</v>
      </c>
    </row>
    <row r="57" spans="1:9" x14ac:dyDescent="0.25">
      <c r="A57" s="82"/>
      <c r="B57" s="63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8.65</v>
      </c>
      <c r="I57" s="56">
        <f t="shared" si="3"/>
        <v>21.171402697212226</v>
      </c>
    </row>
    <row r="58" spans="1:9" x14ac:dyDescent="0.25">
      <c r="A58" s="82"/>
      <c r="B58" s="63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4.4400000000000004</v>
      </c>
      <c r="I58" s="56">
        <f t="shared" si="3"/>
        <v>24.575192339624735</v>
      </c>
    </row>
    <row r="59" spans="1:9" x14ac:dyDescent="0.25">
      <c r="A59" s="82"/>
      <c r="B59" s="63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4.93</v>
      </c>
      <c r="I59" s="56">
        <f t="shared" si="3"/>
        <v>15.676672602391248</v>
      </c>
    </row>
    <row r="60" spans="1:9" x14ac:dyDescent="0.25">
      <c r="A60" s="82"/>
      <c r="B60" s="63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29.58</v>
      </c>
      <c r="I60" s="56">
        <f t="shared" si="3"/>
        <v>18.423248919393615</v>
      </c>
    </row>
    <row r="61" spans="1:9" x14ac:dyDescent="0.25">
      <c r="A61" s="82"/>
      <c r="B61" s="63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6.28</v>
      </c>
      <c r="I61" s="56">
        <f t="shared" si="3"/>
        <v>12.062077443146897</v>
      </c>
    </row>
    <row r="62" spans="1:9" x14ac:dyDescent="0.25">
      <c r="A62" s="82"/>
      <c r="B62" s="63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32.58</v>
      </c>
      <c r="I62" s="56">
        <f t="shared" si="3"/>
        <v>17.804543492160644</v>
      </c>
    </row>
    <row r="63" spans="1:9" x14ac:dyDescent="0.25">
      <c r="A63" s="82"/>
      <c r="B63" s="63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36.03</v>
      </c>
      <c r="I63" s="56">
        <f t="shared" si="3"/>
        <v>15.89696753100637</v>
      </c>
    </row>
    <row r="64" spans="1:9" x14ac:dyDescent="0.25">
      <c r="A64" s="82"/>
      <c r="B64" s="63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17.22</v>
      </c>
      <c r="I64" s="56">
        <f t="shared" si="3"/>
        <v>11.456780923994039</v>
      </c>
    </row>
    <row r="65" spans="1:9" x14ac:dyDescent="0.25">
      <c r="A65" s="82"/>
      <c r="B65" s="63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7.1</v>
      </c>
      <c r="I65" s="56">
        <f t="shared" si="3"/>
        <v>10.933337439751149</v>
      </c>
    </row>
    <row r="66" spans="1:9" x14ac:dyDescent="0.25">
      <c r="A66" s="82"/>
      <c r="B66" s="63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24.76</v>
      </c>
      <c r="I66" s="56">
        <f t="shared" si="3"/>
        <v>15.289519022359995</v>
      </c>
    </row>
    <row r="67" spans="1:9" x14ac:dyDescent="0.25">
      <c r="A67" s="82"/>
      <c r="B67" s="63"/>
      <c r="C67" s="48">
        <v>60</v>
      </c>
      <c r="D67" s="1" t="s">
        <v>224</v>
      </c>
      <c r="E67" s="1">
        <v>1563.68</v>
      </c>
      <c r="F67" s="1">
        <v>30</v>
      </c>
      <c r="G67" s="1">
        <v>1988</v>
      </c>
      <c r="H67" s="56">
        <v>23.49</v>
      </c>
      <c r="I67" s="56">
        <f t="shared" si="3"/>
        <v>15.022255192878337</v>
      </c>
    </row>
    <row r="68" spans="1:9" x14ac:dyDescent="0.25">
      <c r="A68" s="82"/>
      <c r="B68" s="63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29.26</v>
      </c>
      <c r="I68" s="56">
        <f t="shared" si="3"/>
        <v>18.867072895508915</v>
      </c>
    </row>
    <row r="69" spans="1:9" x14ac:dyDescent="0.25">
      <c r="A69" s="82"/>
      <c r="B69" s="63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29.1</v>
      </c>
      <c r="I69" s="56">
        <f t="shared" si="3"/>
        <v>12.715030389359573</v>
      </c>
    </row>
    <row r="70" spans="1:9" x14ac:dyDescent="0.25">
      <c r="A70" s="82"/>
      <c r="B70" s="63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3.34</v>
      </c>
      <c r="I70" s="56">
        <f t="shared" si="3"/>
        <v>16.504422592281465</v>
      </c>
    </row>
    <row r="71" spans="1:9" x14ac:dyDescent="0.25">
      <c r="A71" s="82"/>
      <c r="B71" s="63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31.59</v>
      </c>
      <c r="I71" s="56">
        <f t="shared" si="3"/>
        <v>18.971377782048354</v>
      </c>
    </row>
    <row r="72" spans="1:9" x14ac:dyDescent="0.25">
      <c r="A72" s="82"/>
      <c r="B72" s="63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8.73</v>
      </c>
      <c r="I72" s="56">
        <f t="shared" si="3"/>
        <v>24.799727288222261</v>
      </c>
    </row>
    <row r="73" spans="1:9" x14ac:dyDescent="0.25">
      <c r="A73" s="82"/>
      <c r="B73" s="63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11.74</v>
      </c>
      <c r="I73" s="56">
        <f t="shared" si="3"/>
        <v>14.189711854573583</v>
      </c>
    </row>
    <row r="74" spans="1:9" x14ac:dyDescent="0.25">
      <c r="A74" s="82"/>
      <c r="B74" s="63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10.32</v>
      </c>
      <c r="I74" s="56">
        <f t="shared" si="3"/>
        <v>11.473550797144954</v>
      </c>
    </row>
    <row r="75" spans="1:9" x14ac:dyDescent="0.25">
      <c r="A75" s="82"/>
      <c r="B75" s="63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11.11</v>
      </c>
      <c r="I75" s="56">
        <f t="shared" si="3"/>
        <v>11.713107927169983</v>
      </c>
    </row>
    <row r="76" spans="1:9" x14ac:dyDescent="0.25">
      <c r="A76" s="82"/>
      <c r="B76" s="63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19.510000000000002</v>
      </c>
      <c r="I76" s="56">
        <f t="shared" si="3"/>
        <v>14.446822217450222</v>
      </c>
    </row>
    <row r="77" spans="1:9" x14ac:dyDescent="0.25">
      <c r="A77" s="82"/>
      <c r="B77" s="63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4.63</v>
      </c>
      <c r="I77" s="56">
        <f t="shared" si="3"/>
        <v>17.045245370540812</v>
      </c>
    </row>
    <row r="78" spans="1:9" x14ac:dyDescent="0.25">
      <c r="A78" s="82"/>
      <c r="B78" s="63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22.87</v>
      </c>
      <c r="I78" s="56">
        <f t="shared" si="3"/>
        <v>18.76143364588717</v>
      </c>
    </row>
    <row r="79" spans="1:9" x14ac:dyDescent="0.25">
      <c r="A79" s="82"/>
      <c r="B79" s="63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21.87</v>
      </c>
      <c r="I79" s="56">
        <f t="shared" si="3"/>
        <v>18.915412558380904</v>
      </c>
    </row>
    <row r="80" spans="1:9" x14ac:dyDescent="0.25">
      <c r="A80" s="82"/>
      <c r="B80" s="63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14.43</v>
      </c>
      <c r="I80" s="56">
        <f t="shared" si="3"/>
        <v>15.280998824538553</v>
      </c>
    </row>
    <row r="81" spans="1:9" x14ac:dyDescent="0.25">
      <c r="A81" s="82"/>
      <c r="B81" s="63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10.66</v>
      </c>
      <c r="I81" s="56">
        <f t="shared" si="3"/>
        <v>11.184438312471803</v>
      </c>
    </row>
    <row r="82" spans="1:9" x14ac:dyDescent="0.25">
      <c r="A82" s="82"/>
      <c r="B82" s="63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12.14</v>
      </c>
      <c r="I82" s="56">
        <f t="shared" si="3"/>
        <v>13.329819707051408</v>
      </c>
    </row>
    <row r="83" spans="1:9" x14ac:dyDescent="0.25">
      <c r="A83" s="82"/>
      <c r="B83" s="63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1.77</v>
      </c>
      <c r="I83" s="56">
        <f t="shared" si="3"/>
        <v>27.323247916023465</v>
      </c>
    </row>
    <row r="84" spans="1:9" x14ac:dyDescent="0.25">
      <c r="A84" s="82"/>
      <c r="B84" s="63"/>
      <c r="C84" s="48">
        <v>77</v>
      </c>
      <c r="D84" s="1" t="s">
        <v>74</v>
      </c>
      <c r="E84" s="1">
        <v>1715.5</v>
      </c>
      <c r="F84" s="1">
        <v>33</v>
      </c>
      <c r="G84" s="1">
        <v>1978</v>
      </c>
      <c r="H84" s="56">
        <v>27.15</v>
      </c>
      <c r="I84" s="56">
        <f t="shared" si="3"/>
        <v>15.826289711454386</v>
      </c>
    </row>
    <row r="85" spans="1:9" x14ac:dyDescent="0.25">
      <c r="A85" s="82"/>
      <c r="B85" s="63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4.87</v>
      </c>
      <c r="I85" s="56">
        <f t="shared" si="3"/>
        <v>32.06478799051883</v>
      </c>
    </row>
    <row r="86" spans="1:9" x14ac:dyDescent="0.25">
      <c r="A86" s="82"/>
      <c r="B86" s="63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4.6900000000000004</v>
      </c>
      <c r="I86" s="56">
        <f t="shared" si="3"/>
        <v>30.361882566194083</v>
      </c>
    </row>
    <row r="87" spans="1:9" x14ac:dyDescent="0.25">
      <c r="A87" s="82"/>
      <c r="B87" s="63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1.42</v>
      </c>
      <c r="I87" s="56">
        <f t="shared" si="3"/>
        <v>35.903919089759796</v>
      </c>
    </row>
    <row r="88" spans="1:9" x14ac:dyDescent="0.25">
      <c r="A88" s="82"/>
      <c r="B88" s="63"/>
      <c r="C88" s="94"/>
      <c r="D88" s="95"/>
      <c r="E88" s="95"/>
      <c r="F88" s="95"/>
      <c r="G88" s="95"/>
      <c r="H88" s="95"/>
      <c r="I88" s="32" t="s">
        <v>10</v>
      </c>
    </row>
    <row r="89" spans="1:9" x14ac:dyDescent="0.25">
      <c r="A89" s="82"/>
      <c r="B89" s="63"/>
      <c r="C89" s="96"/>
      <c r="D89" s="97"/>
      <c r="E89" s="97"/>
      <c r="F89" s="97"/>
      <c r="G89" s="97"/>
      <c r="H89" s="97"/>
      <c r="I89" s="33">
        <f>AVERAGE(I28:I87)</f>
        <v>17.446860818546138</v>
      </c>
    </row>
    <row r="90" spans="1:9" x14ac:dyDescent="0.25">
      <c r="A90" s="83"/>
      <c r="B90" s="63"/>
      <c r="C90" s="98"/>
      <c r="D90" s="99"/>
      <c r="E90" s="99"/>
      <c r="F90" s="99"/>
      <c r="G90" s="99"/>
      <c r="H90" s="99"/>
      <c r="I90" s="35"/>
    </row>
    <row r="91" spans="1:9" x14ac:dyDescent="0.25">
      <c r="A91" s="87" t="s">
        <v>214</v>
      </c>
      <c r="B91" s="84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16.899999999999999</v>
      </c>
      <c r="I91" s="52">
        <f>H91/E91*1000</f>
        <v>22.845864763295207</v>
      </c>
    </row>
    <row r="92" spans="1:9" x14ac:dyDescent="0.25">
      <c r="A92" s="88"/>
      <c r="B92" s="85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8.02</v>
      </c>
      <c r="I92" s="52">
        <f t="shared" ref="I92:I99" si="4">H92/E92*1000</f>
        <v>46.911558259241929</v>
      </c>
    </row>
    <row r="93" spans="1:9" x14ac:dyDescent="0.25">
      <c r="A93" s="88"/>
      <c r="B93" s="85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8.34</v>
      </c>
      <c r="I93" s="52">
        <f t="shared" si="4"/>
        <v>31.182232857249684</v>
      </c>
    </row>
    <row r="94" spans="1:9" x14ac:dyDescent="0.25">
      <c r="A94" s="88"/>
      <c r="B94" s="85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9.9600000000000009</v>
      </c>
      <c r="I94" s="52">
        <f t="shared" si="4"/>
        <v>17.909159564138527</v>
      </c>
    </row>
    <row r="95" spans="1:9" x14ac:dyDescent="0.25">
      <c r="A95" s="88"/>
      <c r="B95" s="85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8.06</v>
      </c>
      <c r="I95" s="52">
        <f t="shared" si="4"/>
        <v>35.871645378076465</v>
      </c>
    </row>
    <row r="96" spans="1:9" x14ac:dyDescent="0.25">
      <c r="A96" s="88"/>
      <c r="B96" s="85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13.58</v>
      </c>
      <c r="I96" s="52">
        <f t="shared" si="4"/>
        <v>16.522490296991155</v>
      </c>
    </row>
    <row r="97" spans="1:9" x14ac:dyDescent="0.25">
      <c r="A97" s="88"/>
      <c r="B97" s="85"/>
      <c r="C97" s="20">
        <v>7</v>
      </c>
      <c r="D97" s="14" t="s">
        <v>144</v>
      </c>
      <c r="E97" s="14">
        <v>162.11000000000001</v>
      </c>
      <c r="F97" s="14">
        <v>4</v>
      </c>
      <c r="G97" s="14"/>
      <c r="H97" s="52">
        <v>6.56</v>
      </c>
      <c r="I97" s="52">
        <f t="shared" si="4"/>
        <v>40.46635000925297</v>
      </c>
    </row>
    <row r="98" spans="1:9" x14ac:dyDescent="0.25">
      <c r="A98" s="88"/>
      <c r="B98" s="85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6.12</v>
      </c>
      <c r="I98" s="52">
        <f t="shared" si="4"/>
        <v>30.688998094473977</v>
      </c>
    </row>
    <row r="99" spans="1:9" x14ac:dyDescent="0.25">
      <c r="A99" s="88"/>
      <c r="B99" s="85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16.899999999999999</v>
      </c>
      <c r="I99" s="52">
        <f t="shared" si="4"/>
        <v>24.196088537639948</v>
      </c>
    </row>
    <row r="100" spans="1:9" x14ac:dyDescent="0.25">
      <c r="A100" s="88"/>
      <c r="B100" s="85"/>
      <c r="C100" s="94"/>
      <c r="D100" s="95"/>
      <c r="E100" s="95"/>
      <c r="F100" s="95"/>
      <c r="G100" s="95"/>
      <c r="H100" s="95"/>
      <c r="I100" s="32" t="s">
        <v>10</v>
      </c>
    </row>
    <row r="101" spans="1:9" x14ac:dyDescent="0.25">
      <c r="A101" s="88"/>
      <c r="B101" s="85"/>
      <c r="C101" s="96"/>
      <c r="D101" s="97"/>
      <c r="E101" s="97"/>
      <c r="F101" s="97"/>
      <c r="G101" s="97"/>
      <c r="H101" s="97"/>
      <c r="I101" s="33">
        <f>AVERAGE(I91:I99)</f>
        <v>29.621598640039988</v>
      </c>
    </row>
    <row r="102" spans="1:9" x14ac:dyDescent="0.25">
      <c r="A102" s="89"/>
      <c r="B102" s="86"/>
      <c r="C102" s="98"/>
      <c r="D102" s="99"/>
      <c r="E102" s="99"/>
      <c r="F102" s="99"/>
      <c r="G102" s="99"/>
      <c r="H102" s="99"/>
      <c r="I102" s="43"/>
    </row>
    <row r="103" spans="1:9" x14ac:dyDescent="0.25">
      <c r="A103" s="78" t="s">
        <v>213</v>
      </c>
      <c r="B103" s="84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13.37</v>
      </c>
      <c r="I103" s="52">
        <f>H103/E103*1000</f>
        <v>33.291003710066974</v>
      </c>
    </row>
    <row r="104" spans="1:9" x14ac:dyDescent="0.25">
      <c r="A104" s="79"/>
      <c r="B104" s="85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11.36</v>
      </c>
      <c r="I104" s="52">
        <f t="shared" ref="I104:I108" si="5">H104/E104*1000</f>
        <v>28.534827057848332</v>
      </c>
    </row>
    <row r="105" spans="1:9" x14ac:dyDescent="0.25">
      <c r="A105" s="79"/>
      <c r="B105" s="85"/>
      <c r="C105" s="28">
        <v>3</v>
      </c>
      <c r="D105" s="28" t="s">
        <v>149</v>
      </c>
      <c r="E105" s="28">
        <v>1081</v>
      </c>
      <c r="F105" s="28">
        <v>20</v>
      </c>
      <c r="G105" s="28"/>
      <c r="H105" s="53">
        <v>26.57</v>
      </c>
      <c r="I105" s="52">
        <f t="shared" si="5"/>
        <v>24.579093432007401</v>
      </c>
    </row>
    <row r="106" spans="1:9" x14ac:dyDescent="0.25">
      <c r="A106" s="79"/>
      <c r="B106" s="85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13.72</v>
      </c>
      <c r="I106" s="52">
        <f t="shared" si="5"/>
        <v>20.40725260668442</v>
      </c>
    </row>
    <row r="107" spans="1:9" x14ac:dyDescent="0.25">
      <c r="A107" s="79"/>
      <c r="B107" s="85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41.73</v>
      </c>
      <c r="I107" s="52">
        <f t="shared" si="5"/>
        <v>14.141017082402854</v>
      </c>
    </row>
    <row r="108" spans="1:9" x14ac:dyDescent="0.25">
      <c r="A108" s="79"/>
      <c r="B108" s="85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46.23</v>
      </c>
      <c r="I108" s="52">
        <f t="shared" si="5"/>
        <v>20.73893968077375</v>
      </c>
    </row>
    <row r="109" spans="1:9" x14ac:dyDescent="0.25">
      <c r="A109" s="79"/>
      <c r="B109" s="85"/>
      <c r="C109" s="94"/>
      <c r="D109" s="95"/>
      <c r="E109" s="95"/>
      <c r="F109" s="95"/>
      <c r="G109" s="95"/>
      <c r="H109" s="95"/>
      <c r="I109" s="32" t="s">
        <v>10</v>
      </c>
    </row>
    <row r="110" spans="1:9" x14ac:dyDescent="0.25">
      <c r="A110" s="79"/>
      <c r="B110" s="85"/>
      <c r="C110" s="96"/>
      <c r="D110" s="97"/>
      <c r="E110" s="97"/>
      <c r="F110" s="97"/>
      <c r="G110" s="97"/>
      <c r="H110" s="97"/>
      <c r="I110" s="42">
        <f>AVERAGE(I103:I108)</f>
        <v>23.615355594963955</v>
      </c>
    </row>
    <row r="111" spans="1:9" x14ac:dyDescent="0.25">
      <c r="A111" s="80"/>
      <c r="B111" s="86"/>
      <c r="C111" s="98"/>
      <c r="D111" s="99"/>
      <c r="E111" s="99"/>
      <c r="F111" s="99"/>
      <c r="G111" s="99"/>
      <c r="H111" s="99"/>
      <c r="I111" s="34"/>
    </row>
    <row r="112" spans="1:9" x14ac:dyDescent="0.25">
      <c r="A112" s="78" t="s">
        <v>212</v>
      </c>
      <c r="B112" s="63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6.77</v>
      </c>
      <c r="I112" s="52">
        <f>H112/E112*1000</f>
        <v>20.207748791116948</v>
      </c>
    </row>
    <row r="113" spans="1:9" x14ac:dyDescent="0.25">
      <c r="A113" s="79"/>
      <c r="B113" s="63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5.97</v>
      </c>
      <c r="I113" s="52">
        <f t="shared" ref="I113:I120" si="6">H113/E113*1000</f>
        <v>31.158663883089773</v>
      </c>
    </row>
    <row r="114" spans="1:9" x14ac:dyDescent="0.25">
      <c r="A114" s="79"/>
      <c r="B114" s="63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14.23</v>
      </c>
      <c r="I114" s="52">
        <f t="shared" si="6"/>
        <v>24.610861293670009</v>
      </c>
    </row>
    <row r="115" spans="1:9" x14ac:dyDescent="0.25">
      <c r="A115" s="79"/>
      <c r="B115" s="63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2.61</v>
      </c>
      <c r="I115" s="52">
        <f t="shared" si="6"/>
        <v>49.087831483919501</v>
      </c>
    </row>
    <row r="116" spans="1:9" x14ac:dyDescent="0.25">
      <c r="A116" s="79"/>
      <c r="B116" s="63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4.25</v>
      </c>
      <c r="I116" s="52">
        <f t="shared" si="6"/>
        <v>24.25245377767633</v>
      </c>
    </row>
    <row r="117" spans="1:9" x14ac:dyDescent="0.25">
      <c r="A117" s="79"/>
      <c r="B117" s="63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2.37</v>
      </c>
      <c r="I117" s="52">
        <f t="shared" si="6"/>
        <v>22.3965223965224</v>
      </c>
    </row>
    <row r="118" spans="1:9" x14ac:dyDescent="0.25">
      <c r="A118" s="79"/>
      <c r="B118" s="63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7.8</v>
      </c>
      <c r="I118" s="52">
        <f t="shared" si="6"/>
        <v>22.295269401171929</v>
      </c>
    </row>
    <row r="119" spans="1:9" x14ac:dyDescent="0.25">
      <c r="A119" s="79"/>
      <c r="B119" s="63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4.6399999999999997</v>
      </c>
      <c r="I119" s="52">
        <f t="shared" si="6"/>
        <v>15.324658167646476</v>
      </c>
    </row>
    <row r="120" spans="1:9" x14ac:dyDescent="0.25">
      <c r="A120" s="79"/>
      <c r="B120" s="63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1.01</v>
      </c>
      <c r="I120" s="52">
        <f t="shared" si="6"/>
        <v>25.621511922881783</v>
      </c>
    </row>
    <row r="121" spans="1:9" x14ac:dyDescent="0.25">
      <c r="A121" s="79"/>
      <c r="B121" s="63"/>
      <c r="C121" s="94"/>
      <c r="D121" s="95"/>
      <c r="E121" s="95"/>
      <c r="F121" s="95"/>
      <c r="G121" s="95"/>
      <c r="H121" s="95"/>
      <c r="I121" s="32" t="s">
        <v>10</v>
      </c>
    </row>
    <row r="122" spans="1:9" x14ac:dyDescent="0.25">
      <c r="A122" s="79"/>
      <c r="B122" s="63"/>
      <c r="C122" s="96"/>
      <c r="D122" s="97"/>
      <c r="E122" s="97"/>
      <c r="F122" s="97"/>
      <c r="G122" s="97"/>
      <c r="H122" s="97"/>
      <c r="I122" s="33">
        <f>AVERAGE(I112:I120)</f>
        <v>26.106169013077235</v>
      </c>
    </row>
    <row r="123" spans="1:9" x14ac:dyDescent="0.25">
      <c r="A123" s="80"/>
      <c r="B123" s="63"/>
      <c r="C123" s="98"/>
      <c r="D123" s="99"/>
      <c r="E123" s="99"/>
      <c r="F123" s="99"/>
      <c r="G123" s="99"/>
      <c r="H123" s="99"/>
      <c r="I123" s="34"/>
    </row>
    <row r="124" spans="1:9" x14ac:dyDescent="0.25">
      <c r="A124" s="65" t="s">
        <v>211</v>
      </c>
      <c r="B124" s="64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50.26</v>
      </c>
      <c r="I124" s="59">
        <f>H124/E124*1000</f>
        <v>15.253414264036417</v>
      </c>
    </row>
    <row r="125" spans="1:9" x14ac:dyDescent="0.25">
      <c r="A125" s="65"/>
      <c r="B125" s="64"/>
      <c r="C125" s="15">
        <v>2</v>
      </c>
      <c r="D125" s="26" t="s">
        <v>164</v>
      </c>
      <c r="E125" s="23">
        <v>459.67</v>
      </c>
      <c r="F125" s="15"/>
      <c r="G125" s="15"/>
      <c r="H125" s="59">
        <v>10.94</v>
      </c>
      <c r="I125" s="59">
        <f t="shared" ref="I125:I164" si="7">H125/E125*1000</f>
        <v>23.799682380838426</v>
      </c>
    </row>
    <row r="126" spans="1:9" x14ac:dyDescent="0.25">
      <c r="A126" s="65"/>
      <c r="B126" s="64"/>
      <c r="C126" s="15">
        <v>3</v>
      </c>
      <c r="D126" s="26" t="s">
        <v>165</v>
      </c>
      <c r="E126" s="23">
        <v>1082</v>
      </c>
      <c r="F126" s="15"/>
      <c r="G126" s="15"/>
      <c r="H126" s="59">
        <v>42.12</v>
      </c>
      <c r="I126" s="59">
        <f t="shared" si="7"/>
        <v>38.927911275415894</v>
      </c>
    </row>
    <row r="127" spans="1:9" x14ac:dyDescent="0.25">
      <c r="A127" s="65"/>
      <c r="B127" s="64"/>
      <c r="C127" s="15">
        <v>4</v>
      </c>
      <c r="D127" s="23" t="s">
        <v>166</v>
      </c>
      <c r="E127" s="23">
        <v>347</v>
      </c>
      <c r="F127" s="15"/>
      <c r="G127" s="15"/>
      <c r="H127" s="59">
        <v>13.06</v>
      </c>
      <c r="I127" s="59">
        <f t="shared" si="7"/>
        <v>37.636887608069166</v>
      </c>
    </row>
    <row r="128" spans="1:9" ht="26.25" x14ac:dyDescent="0.25">
      <c r="A128" s="65"/>
      <c r="B128" s="64"/>
      <c r="C128" s="15">
        <v>5</v>
      </c>
      <c r="D128" s="24" t="s">
        <v>199</v>
      </c>
      <c r="E128" s="23">
        <v>3010</v>
      </c>
      <c r="F128" s="15"/>
      <c r="G128" s="15"/>
      <c r="H128" s="59">
        <v>36.97</v>
      </c>
      <c r="I128" s="59">
        <f t="shared" si="7"/>
        <v>12.282392026578073</v>
      </c>
    </row>
    <row r="129" spans="1:9" x14ac:dyDescent="0.25">
      <c r="A129" s="65"/>
      <c r="B129" s="64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39.770000000000003</v>
      </c>
      <c r="I129" s="59">
        <f t="shared" si="7"/>
        <v>16.221000424185075</v>
      </c>
    </row>
    <row r="130" spans="1:9" x14ac:dyDescent="0.25">
      <c r="A130" s="65"/>
      <c r="B130" s="64"/>
      <c r="C130" s="15">
        <v>7</v>
      </c>
      <c r="D130" s="23" t="s">
        <v>200</v>
      </c>
      <c r="E130" s="23">
        <v>519.86</v>
      </c>
      <c r="F130" s="15"/>
      <c r="G130" s="15"/>
      <c r="H130" s="59">
        <v>8.1</v>
      </c>
      <c r="I130" s="59">
        <f t="shared" si="7"/>
        <v>15.58111799330589</v>
      </c>
    </row>
    <row r="131" spans="1:9" ht="26.25" x14ac:dyDescent="0.25">
      <c r="A131" s="65"/>
      <c r="B131" s="64"/>
      <c r="C131" s="15">
        <v>8</v>
      </c>
      <c r="D131" s="25" t="s">
        <v>168</v>
      </c>
      <c r="E131" s="23">
        <v>504.04</v>
      </c>
      <c r="F131" s="15"/>
      <c r="G131" s="15"/>
      <c r="H131" s="59">
        <v>10.01</v>
      </c>
      <c r="I131" s="59">
        <f t="shared" si="7"/>
        <v>19.859534957543051</v>
      </c>
    </row>
    <row r="132" spans="1:9" x14ac:dyDescent="0.25">
      <c r="A132" s="65"/>
      <c r="B132" s="64"/>
      <c r="C132" s="15">
        <v>9</v>
      </c>
      <c r="D132" s="23" t="s">
        <v>169</v>
      </c>
      <c r="E132" s="23">
        <v>5856</v>
      </c>
      <c r="F132" s="15"/>
      <c r="G132" s="15"/>
      <c r="H132" s="59">
        <v>92.59</v>
      </c>
      <c r="I132" s="59">
        <f t="shared" si="7"/>
        <v>15.811133879781423</v>
      </c>
    </row>
    <row r="133" spans="1:9" x14ac:dyDescent="0.25">
      <c r="A133" s="65"/>
      <c r="B133" s="64"/>
      <c r="C133" s="15">
        <v>10</v>
      </c>
      <c r="D133" s="26" t="s">
        <v>170</v>
      </c>
      <c r="E133" s="26">
        <v>958</v>
      </c>
      <c r="F133" s="15"/>
      <c r="G133" s="15"/>
      <c r="H133" s="59">
        <v>19.62</v>
      </c>
      <c r="I133" s="59">
        <f t="shared" si="7"/>
        <v>20.48016701461378</v>
      </c>
    </row>
    <row r="134" spans="1:9" x14ac:dyDescent="0.25">
      <c r="A134" s="65"/>
      <c r="B134" s="64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46.87</v>
      </c>
      <c r="I134" s="59">
        <f t="shared" si="7"/>
        <v>9.536890082610995</v>
      </c>
    </row>
    <row r="135" spans="1:9" x14ac:dyDescent="0.25">
      <c r="A135" s="65"/>
      <c r="B135" s="64"/>
      <c r="C135" s="15">
        <v>12</v>
      </c>
      <c r="D135" s="23" t="s">
        <v>172</v>
      </c>
      <c r="E135" s="23">
        <v>1045</v>
      </c>
      <c r="F135" s="15"/>
      <c r="G135" s="15"/>
      <c r="H135" s="59">
        <v>27.73</v>
      </c>
      <c r="I135" s="59">
        <f t="shared" si="7"/>
        <v>26.535885167464116</v>
      </c>
    </row>
    <row r="136" spans="1:9" x14ac:dyDescent="0.25">
      <c r="A136" s="65"/>
      <c r="B136" s="64"/>
      <c r="C136" s="15">
        <v>13</v>
      </c>
      <c r="D136" s="23" t="s">
        <v>173</v>
      </c>
      <c r="E136" s="23">
        <v>2714.06</v>
      </c>
      <c r="F136" s="15"/>
      <c r="G136" s="15"/>
      <c r="H136" s="59">
        <v>47.9</v>
      </c>
      <c r="I136" s="59">
        <f t="shared" si="7"/>
        <v>17.648836061104028</v>
      </c>
    </row>
    <row r="137" spans="1:9" x14ac:dyDescent="0.25">
      <c r="A137" s="65"/>
      <c r="B137" s="64"/>
      <c r="C137" s="15">
        <v>14</v>
      </c>
      <c r="D137" s="23" t="s">
        <v>174</v>
      </c>
      <c r="E137" s="23">
        <v>1870</v>
      </c>
      <c r="F137" s="15"/>
      <c r="G137" s="15"/>
      <c r="H137" s="59">
        <v>28.65</v>
      </c>
      <c r="I137" s="59">
        <f t="shared" si="7"/>
        <v>15.320855614973262</v>
      </c>
    </row>
    <row r="138" spans="1:9" x14ac:dyDescent="0.25">
      <c r="A138" s="65"/>
      <c r="B138" s="64"/>
      <c r="C138" s="15">
        <v>15</v>
      </c>
      <c r="D138" s="23" t="s">
        <v>175</v>
      </c>
      <c r="E138" s="23">
        <v>1875</v>
      </c>
      <c r="F138" s="15"/>
      <c r="G138" s="15"/>
      <c r="H138" s="59">
        <v>36.68</v>
      </c>
      <c r="I138" s="59">
        <f t="shared" si="7"/>
        <v>19.562666666666665</v>
      </c>
    </row>
    <row r="139" spans="1:9" x14ac:dyDescent="0.25">
      <c r="A139" s="65"/>
      <c r="B139" s="64"/>
      <c r="C139" s="15">
        <v>16</v>
      </c>
      <c r="D139" s="23" t="s">
        <v>176</v>
      </c>
      <c r="E139" s="23">
        <v>1028.75</v>
      </c>
      <c r="F139" s="15"/>
      <c r="G139" s="15"/>
      <c r="H139" s="59">
        <v>21.65</v>
      </c>
      <c r="I139" s="59">
        <f t="shared" si="7"/>
        <v>21.044957472660997</v>
      </c>
    </row>
    <row r="140" spans="1:9" x14ac:dyDescent="0.25">
      <c r="A140" s="65"/>
      <c r="B140" s="64"/>
      <c r="C140" s="15">
        <v>17</v>
      </c>
      <c r="D140" s="26" t="s">
        <v>177</v>
      </c>
      <c r="E140" s="26">
        <v>562.15</v>
      </c>
      <c r="F140" s="15"/>
      <c r="G140" s="15"/>
      <c r="H140" s="59">
        <v>9.5399999999999991</v>
      </c>
      <c r="I140" s="59">
        <f t="shared" si="7"/>
        <v>16.970559459219068</v>
      </c>
    </row>
    <row r="141" spans="1:9" x14ac:dyDescent="0.25">
      <c r="A141" s="65"/>
      <c r="B141" s="64"/>
      <c r="C141" s="15">
        <v>18</v>
      </c>
      <c r="D141" s="23" t="s">
        <v>178</v>
      </c>
      <c r="E141" s="23">
        <v>1783</v>
      </c>
      <c r="F141" s="15"/>
      <c r="G141" s="15"/>
      <c r="H141" s="59">
        <v>52.63</v>
      </c>
      <c r="I141" s="59">
        <f t="shared" si="7"/>
        <v>29.517666853617502</v>
      </c>
    </row>
    <row r="142" spans="1:9" x14ac:dyDescent="0.25">
      <c r="A142" s="65"/>
      <c r="B142" s="64"/>
      <c r="C142" s="15">
        <v>19</v>
      </c>
      <c r="D142" s="23" t="s">
        <v>202</v>
      </c>
      <c r="E142" s="23">
        <v>5808</v>
      </c>
      <c r="F142" s="15"/>
      <c r="G142" s="15"/>
      <c r="H142" s="59">
        <v>81.22</v>
      </c>
      <c r="I142" s="59">
        <f t="shared" si="7"/>
        <v>13.984159779614325</v>
      </c>
    </row>
    <row r="143" spans="1:9" x14ac:dyDescent="0.25">
      <c r="A143" s="65"/>
      <c r="B143" s="64"/>
      <c r="C143" s="15">
        <v>20</v>
      </c>
      <c r="D143" s="23" t="s">
        <v>179</v>
      </c>
      <c r="E143" s="23">
        <v>4728</v>
      </c>
      <c r="F143" s="15"/>
      <c r="G143" s="15"/>
      <c r="H143" s="59">
        <v>79.22</v>
      </c>
      <c r="I143" s="59">
        <f t="shared" si="7"/>
        <v>16.755499153976309</v>
      </c>
    </row>
    <row r="144" spans="1:9" x14ac:dyDescent="0.25">
      <c r="A144" s="65"/>
      <c r="B144" s="64"/>
      <c r="C144" s="15">
        <v>21</v>
      </c>
      <c r="D144" s="23" t="s">
        <v>180</v>
      </c>
      <c r="E144" s="23">
        <v>1483</v>
      </c>
      <c r="F144" s="15"/>
      <c r="G144" s="15"/>
      <c r="H144" s="59">
        <v>16.420000000000002</v>
      </c>
      <c r="I144" s="59">
        <f t="shared" si="7"/>
        <v>11.072151045178693</v>
      </c>
    </row>
    <row r="145" spans="1:9" x14ac:dyDescent="0.25">
      <c r="A145" s="65"/>
      <c r="B145" s="64"/>
      <c r="C145" s="15">
        <v>22</v>
      </c>
      <c r="D145" s="23" t="s">
        <v>181</v>
      </c>
      <c r="E145" s="23">
        <v>1374.97</v>
      </c>
      <c r="F145" s="15"/>
      <c r="G145" s="15"/>
      <c r="H145" s="59">
        <v>20.84</v>
      </c>
      <c r="I145" s="59">
        <f t="shared" si="7"/>
        <v>15.156694327876243</v>
      </c>
    </row>
    <row r="146" spans="1:9" x14ac:dyDescent="0.25">
      <c r="A146" s="65"/>
      <c r="B146" s="64"/>
      <c r="C146" s="15">
        <v>23</v>
      </c>
      <c r="D146" s="23" t="s">
        <v>203</v>
      </c>
      <c r="E146" s="23">
        <v>3560.39</v>
      </c>
      <c r="F146" s="15"/>
      <c r="G146" s="15"/>
      <c r="H146" s="59">
        <v>55.52</v>
      </c>
      <c r="I146" s="59">
        <f t="shared" si="7"/>
        <v>15.593797308721799</v>
      </c>
    </row>
    <row r="147" spans="1:9" x14ac:dyDescent="0.25">
      <c r="A147" s="65"/>
      <c r="B147" s="64"/>
      <c r="C147" s="15">
        <v>24</v>
      </c>
      <c r="D147" s="23" t="s">
        <v>182</v>
      </c>
      <c r="E147" s="23">
        <v>1834</v>
      </c>
      <c r="F147" s="15"/>
      <c r="G147" s="15"/>
      <c r="H147" s="59">
        <v>38.94</v>
      </c>
      <c r="I147" s="59">
        <f t="shared" si="7"/>
        <v>21.232279171210468</v>
      </c>
    </row>
    <row r="148" spans="1:9" x14ac:dyDescent="0.25">
      <c r="A148" s="65"/>
      <c r="B148" s="64"/>
      <c r="C148" s="15">
        <v>25</v>
      </c>
      <c r="D148" s="23" t="s">
        <v>183</v>
      </c>
      <c r="E148" s="23">
        <v>7490</v>
      </c>
      <c r="F148" s="15"/>
      <c r="G148" s="15"/>
      <c r="H148" s="59">
        <v>64.510000000000005</v>
      </c>
      <c r="I148" s="59">
        <f t="shared" si="7"/>
        <v>8.6128170894526033</v>
      </c>
    </row>
    <row r="149" spans="1:9" x14ac:dyDescent="0.25">
      <c r="A149" s="65"/>
      <c r="B149" s="64"/>
      <c r="C149" s="15">
        <v>26</v>
      </c>
      <c r="D149" s="23" t="s">
        <v>184</v>
      </c>
      <c r="E149" s="23">
        <v>338</v>
      </c>
      <c r="F149" s="15"/>
      <c r="G149" s="15"/>
      <c r="H149" s="59">
        <v>10.09</v>
      </c>
      <c r="I149" s="59">
        <f t="shared" si="7"/>
        <v>29.852071005917161</v>
      </c>
    </row>
    <row r="150" spans="1:9" x14ac:dyDescent="0.25">
      <c r="A150" s="65"/>
      <c r="B150" s="64"/>
      <c r="C150" s="15">
        <v>27</v>
      </c>
      <c r="D150" s="23" t="s">
        <v>185</v>
      </c>
      <c r="E150" s="23">
        <v>202.03</v>
      </c>
      <c r="F150" s="15"/>
      <c r="G150" s="15"/>
      <c r="H150" s="59">
        <v>7.44</v>
      </c>
      <c r="I150" s="59">
        <f t="shared" si="7"/>
        <v>36.826213928624469</v>
      </c>
    </row>
    <row r="151" spans="1:9" x14ac:dyDescent="0.25">
      <c r="A151" s="65"/>
      <c r="B151" s="64"/>
      <c r="C151" s="15">
        <v>28</v>
      </c>
      <c r="D151" s="23" t="s">
        <v>186</v>
      </c>
      <c r="E151" s="23">
        <v>3000</v>
      </c>
      <c r="F151" s="15"/>
      <c r="G151" s="15"/>
      <c r="H151" s="59">
        <v>29.54</v>
      </c>
      <c r="I151" s="59">
        <f t="shared" si="7"/>
        <v>9.8466666666666676</v>
      </c>
    </row>
    <row r="152" spans="1:9" x14ac:dyDescent="0.25">
      <c r="A152" s="65"/>
      <c r="B152" s="64"/>
      <c r="C152" s="15">
        <v>29</v>
      </c>
      <c r="D152" s="23" t="s">
        <v>187</v>
      </c>
      <c r="E152" s="23">
        <v>870.61</v>
      </c>
      <c r="F152" s="15"/>
      <c r="G152" s="15"/>
      <c r="H152" s="59">
        <v>20.58</v>
      </c>
      <c r="I152" s="59">
        <f t="shared" si="7"/>
        <v>23.638598224233579</v>
      </c>
    </row>
    <row r="153" spans="1:9" x14ac:dyDescent="0.25">
      <c r="A153" s="65"/>
      <c r="B153" s="64"/>
      <c r="C153" s="15">
        <v>30</v>
      </c>
      <c r="D153" s="23" t="s">
        <v>188</v>
      </c>
      <c r="E153" s="23">
        <v>1483</v>
      </c>
      <c r="F153" s="15"/>
      <c r="G153" s="15"/>
      <c r="H153" s="59">
        <v>38.729999999999997</v>
      </c>
      <c r="I153" s="59">
        <f t="shared" si="7"/>
        <v>26.115981119352664</v>
      </c>
    </row>
    <row r="154" spans="1:9" x14ac:dyDescent="0.25">
      <c r="A154" s="65"/>
      <c r="B154" s="64"/>
      <c r="C154" s="15">
        <v>31</v>
      </c>
      <c r="D154" s="23" t="s">
        <v>189</v>
      </c>
      <c r="E154" s="23">
        <v>656.5</v>
      </c>
      <c r="F154" s="15"/>
      <c r="G154" s="15"/>
      <c r="H154" s="59">
        <v>18.5</v>
      </c>
      <c r="I154" s="59">
        <f t="shared" si="7"/>
        <v>28.179741051028181</v>
      </c>
    </row>
    <row r="155" spans="1:9" x14ac:dyDescent="0.25">
      <c r="A155" s="65"/>
      <c r="B155" s="64"/>
      <c r="C155" s="15">
        <v>32</v>
      </c>
      <c r="D155" s="23" t="s">
        <v>190</v>
      </c>
      <c r="E155" s="23">
        <v>3315.87</v>
      </c>
      <c r="F155" s="15"/>
      <c r="G155" s="15"/>
      <c r="H155" s="59">
        <v>47.92</v>
      </c>
      <c r="I155" s="59">
        <f t="shared" si="7"/>
        <v>14.451712521902248</v>
      </c>
    </row>
    <row r="156" spans="1:9" x14ac:dyDescent="0.25">
      <c r="A156" s="65"/>
      <c r="B156" s="64"/>
      <c r="C156" s="15">
        <v>33</v>
      </c>
      <c r="D156" s="23" t="s">
        <v>191</v>
      </c>
      <c r="E156" s="23">
        <v>400</v>
      </c>
      <c r="F156" s="15"/>
      <c r="G156" s="15"/>
      <c r="H156" s="59">
        <v>7.7</v>
      </c>
      <c r="I156" s="59">
        <f t="shared" si="7"/>
        <v>19.25</v>
      </c>
    </row>
    <row r="157" spans="1:9" x14ac:dyDescent="0.25">
      <c r="A157" s="65"/>
      <c r="B157" s="64"/>
      <c r="C157" s="15">
        <v>34</v>
      </c>
      <c r="D157" s="23" t="s">
        <v>192</v>
      </c>
      <c r="E157" s="23">
        <v>1670</v>
      </c>
      <c r="F157" s="15"/>
      <c r="G157" s="15"/>
      <c r="H157" s="59">
        <v>48.56</v>
      </c>
      <c r="I157" s="59">
        <f t="shared" si="7"/>
        <v>29.077844311377245</v>
      </c>
    </row>
    <row r="158" spans="1:9" x14ac:dyDescent="0.25">
      <c r="A158" s="65"/>
      <c r="B158" s="64"/>
      <c r="C158" s="15">
        <v>35</v>
      </c>
      <c r="D158" s="23" t="s">
        <v>193</v>
      </c>
      <c r="E158" s="23">
        <v>1867</v>
      </c>
      <c r="F158" s="15"/>
      <c r="G158" s="15"/>
      <c r="H158" s="59">
        <v>53.58</v>
      </c>
      <c r="I158" s="59">
        <f t="shared" si="7"/>
        <v>28.698446705945369</v>
      </c>
    </row>
    <row r="159" spans="1:9" x14ac:dyDescent="0.25">
      <c r="A159" s="65"/>
      <c r="B159" s="64"/>
      <c r="C159" s="15">
        <v>36</v>
      </c>
      <c r="D159" s="23" t="s">
        <v>194</v>
      </c>
      <c r="E159" s="23">
        <v>220</v>
      </c>
      <c r="F159" s="15"/>
      <c r="G159" s="15"/>
      <c r="H159" s="59">
        <v>6.31</v>
      </c>
      <c r="I159" s="59">
        <f t="shared" si="7"/>
        <v>28.68181818181818</v>
      </c>
    </row>
    <row r="160" spans="1:9" x14ac:dyDescent="0.25">
      <c r="A160" s="65"/>
      <c r="B160" s="64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14.01</v>
      </c>
      <c r="I160" s="59">
        <f t="shared" si="7"/>
        <v>16.462984723854287</v>
      </c>
    </row>
    <row r="161" spans="1:9" ht="39" x14ac:dyDescent="0.25">
      <c r="A161" s="65"/>
      <c r="B161" s="64"/>
      <c r="C161" s="15">
        <f t="shared" ref="C161:C163" si="8">C160+1</f>
        <v>38</v>
      </c>
      <c r="D161" s="25" t="s">
        <v>201</v>
      </c>
      <c r="E161" s="23">
        <v>1047.77</v>
      </c>
      <c r="F161" s="15"/>
      <c r="G161" s="15"/>
      <c r="H161" s="59">
        <v>23.96</v>
      </c>
      <c r="I161" s="59">
        <f t="shared" si="7"/>
        <v>22.867614075608198</v>
      </c>
    </row>
    <row r="162" spans="1:9" x14ac:dyDescent="0.25">
      <c r="A162" s="65"/>
      <c r="B162" s="64"/>
      <c r="C162" s="15">
        <f t="shared" si="8"/>
        <v>39</v>
      </c>
      <c r="D162" s="23" t="s">
        <v>196</v>
      </c>
      <c r="E162" s="23">
        <v>168.33</v>
      </c>
      <c r="F162" s="15"/>
      <c r="G162" s="15"/>
      <c r="H162" s="59">
        <v>2.83</v>
      </c>
      <c r="I162" s="59">
        <f t="shared" si="7"/>
        <v>16.812214103249566</v>
      </c>
    </row>
    <row r="163" spans="1:9" ht="26.25" x14ac:dyDescent="0.25">
      <c r="A163" s="65"/>
      <c r="B163" s="64"/>
      <c r="C163" s="15">
        <f t="shared" si="8"/>
        <v>40</v>
      </c>
      <c r="D163" s="25" t="s">
        <v>205</v>
      </c>
      <c r="E163" s="23">
        <v>2141.9899999999998</v>
      </c>
      <c r="F163" s="15"/>
      <c r="G163" s="15"/>
      <c r="H163" s="59">
        <v>40.770000000000003</v>
      </c>
      <c r="I163" s="59">
        <f t="shared" si="7"/>
        <v>19.03370230486604</v>
      </c>
    </row>
    <row r="164" spans="1:9" ht="26.25" x14ac:dyDescent="0.25">
      <c r="A164" s="65"/>
      <c r="B164" s="64"/>
      <c r="C164" s="15">
        <v>41</v>
      </c>
      <c r="D164" s="25" t="s">
        <v>204</v>
      </c>
      <c r="E164" s="23">
        <v>1097.4000000000001</v>
      </c>
      <c r="F164" s="15"/>
      <c r="G164" s="15"/>
      <c r="H164" s="59">
        <v>11.89</v>
      </c>
      <c r="I164" s="59">
        <f t="shared" si="7"/>
        <v>10.834700200473847</v>
      </c>
    </row>
    <row r="165" spans="1:9" x14ac:dyDescent="0.25">
      <c r="A165" s="65"/>
      <c r="B165" s="64"/>
      <c r="C165" s="66"/>
      <c r="D165" s="67"/>
      <c r="E165" s="67"/>
      <c r="F165" s="67"/>
      <c r="G165" s="67"/>
      <c r="H165" s="67"/>
      <c r="I165" s="31" t="s">
        <v>10</v>
      </c>
    </row>
    <row r="166" spans="1:9" x14ac:dyDescent="0.25">
      <c r="A166" s="65"/>
      <c r="B166" s="64"/>
      <c r="C166" s="68"/>
      <c r="D166" s="69"/>
      <c r="E166" s="69"/>
      <c r="F166" s="69"/>
      <c r="G166" s="69"/>
      <c r="H166" s="69"/>
      <c r="I166" s="41">
        <f>AVERAGE(I124:I164)</f>
        <v>20.36656746838127</v>
      </c>
    </row>
    <row r="167" spans="1:9" x14ac:dyDescent="0.25">
      <c r="A167" s="65"/>
      <c r="B167" s="64"/>
      <c r="C167" s="70"/>
      <c r="D167" s="71"/>
      <c r="E167" s="71"/>
      <c r="F167" s="71"/>
      <c r="G167" s="71"/>
      <c r="H167" s="71"/>
      <c r="I167" s="44"/>
    </row>
    <row r="168" spans="1:9" x14ac:dyDescent="0.25">
      <c r="A168" s="65"/>
      <c r="B168" s="64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15.99</v>
      </c>
      <c r="I168" s="59">
        <f>H168/E168*1000</f>
        <v>29.899027673896786</v>
      </c>
    </row>
    <row r="169" spans="1:9" x14ac:dyDescent="0.25">
      <c r="A169" s="65"/>
      <c r="B169" s="64"/>
      <c r="C169" s="15">
        <v>2</v>
      </c>
      <c r="D169" s="23" t="s">
        <v>198</v>
      </c>
      <c r="E169" s="23">
        <v>327.05</v>
      </c>
      <c r="F169" s="15"/>
      <c r="G169" s="15"/>
      <c r="H169" s="59">
        <v>4.45</v>
      </c>
      <c r="I169" s="59">
        <f t="shared" ref="I169:I170" si="9">H169/E169*1000</f>
        <v>13.606482189267696</v>
      </c>
    </row>
    <row r="170" spans="1:9" x14ac:dyDescent="0.25">
      <c r="A170" s="65"/>
      <c r="B170" s="64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7.94</v>
      </c>
      <c r="I170" s="59">
        <f t="shared" si="9"/>
        <v>14.086256142778577</v>
      </c>
    </row>
    <row r="171" spans="1:9" x14ac:dyDescent="0.25">
      <c r="A171" s="65"/>
      <c r="B171" s="64"/>
      <c r="C171" s="72"/>
      <c r="D171" s="73"/>
      <c r="E171" s="73"/>
      <c r="F171" s="73"/>
      <c r="G171" s="73"/>
      <c r="H171" s="73"/>
      <c r="I171" s="40" t="s">
        <v>10</v>
      </c>
    </row>
    <row r="172" spans="1:9" x14ac:dyDescent="0.25">
      <c r="A172" s="65"/>
      <c r="B172" s="64"/>
      <c r="C172" s="74"/>
      <c r="D172" s="75"/>
      <c r="E172" s="75"/>
      <c r="F172" s="75"/>
      <c r="G172" s="75"/>
      <c r="H172" s="75"/>
      <c r="I172" s="61">
        <f>AVERAGE(I168:I170)</f>
        <v>19.197255335314352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1</vt:i4>
      </vt:variant>
    </vt:vector>
  </HeadingPairs>
  <TitlesOfParts>
    <vt:vector size="7" baseType="lpstr">
      <vt:lpstr>2020-10</vt:lpstr>
      <vt:lpstr>2020-11</vt:lpstr>
      <vt:lpstr>2020-12</vt:lpstr>
      <vt:lpstr>2021-01</vt:lpstr>
      <vt:lpstr>2021-02</vt:lpstr>
      <vt:lpstr>2021-03</vt:lpstr>
      <vt:lpstr>'2020-10'!Print_Titles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olga_januskeviciene</cp:lastModifiedBy>
  <cp:revision/>
  <cp:lastPrinted>2020-11-13T12:12:16Z</cp:lastPrinted>
  <dcterms:created xsi:type="dcterms:W3CDTF">2016-02-24T08:31:47Z</dcterms:created>
  <dcterms:modified xsi:type="dcterms:W3CDTF">2021-04-19T08:27:57Z</dcterms:modified>
</cp:coreProperties>
</file>